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globalvale-my.sharepoint.com/personal/laercia_duarte_vale_com1/Documents/Desktop/"/>
    </mc:Choice>
  </mc:AlternateContent>
  <xr:revisionPtr revIDLastSave="0" documentId="8_{BA4E31E6-F839-48C8-A6B8-C6D2EF7E9C64}" xr6:coauthVersionLast="47" xr6:coauthVersionMax="47" xr10:uidLastSave="{00000000-0000-0000-0000-000000000000}"/>
  <bookViews>
    <workbookView xWindow="-110" yWindow="-110" windowWidth="19420" windowHeight="10300" tabRatio="394" xr2:uid="{F6146F47-A390-4B8D-B18C-5C7B724562C8}"/>
  </bookViews>
  <sheets>
    <sheet name="SPOT" sheetId="6" r:id="rId1"/>
    <sheet name="RATEIO" sheetId="4" r:id="rId2"/>
  </sheets>
  <definedNames>
    <definedName name="g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8" i="6" l="1"/>
  <c r="AB11" i="6"/>
  <c r="AB10" i="6"/>
  <c r="E9" i="4"/>
  <c r="E10" i="4"/>
  <c r="E11" i="4"/>
  <c r="E12" i="4"/>
  <c r="E13" i="4"/>
  <c r="E14" i="4"/>
  <c r="E15" i="4"/>
  <c r="E16" i="4"/>
  <c r="E17" i="4"/>
  <c r="E18" i="4"/>
  <c r="E4" i="4"/>
  <c r="D18" i="4"/>
  <c r="D17" i="4"/>
  <c r="D16" i="4"/>
  <c r="D15" i="4"/>
  <c r="D14" i="4"/>
  <c r="D13" i="4"/>
  <c r="D12" i="4"/>
  <c r="D11" i="4"/>
  <c r="D10" i="4"/>
  <c r="D19" i="4"/>
  <c r="D9" i="4"/>
  <c r="E8" i="4"/>
  <c r="D8" i="4"/>
  <c r="E7" i="4"/>
  <c r="D7" i="4"/>
  <c r="E6" i="4"/>
  <c r="D6" i="4"/>
  <c r="E5" i="4"/>
  <c r="D5" i="4"/>
  <c r="D4" i="4"/>
  <c r="AB12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Adila Santos</author>
    <author>01525173</author>
    <author>CVRD</author>
  </authors>
  <commentList>
    <comment ref="L4" authorId="0" shapeId="0" xr:uid="{016EE77A-3514-4E70-A1A1-26596CA2D63A}">
      <text>
        <r>
          <rPr>
            <sz val="9"/>
            <color indexed="81"/>
            <rFont val="Segoe UI"/>
            <family val="2"/>
          </rPr>
          <t xml:space="preserve">SE FOR RATEIO, USAR A ABA AO LADO DE RATEIO.
</t>
        </r>
      </text>
    </comment>
    <comment ref="Z4" authorId="0" shapeId="0" xr:uid="{C7E104B8-AB67-48F9-B793-668A2BC837C0}">
      <text>
        <r>
          <rPr>
            <sz val="9"/>
            <color indexed="81"/>
            <rFont val="Segoe UI"/>
            <family val="2"/>
          </rPr>
          <t xml:space="preserve">USAR ABA AO LADO DE DOMICÍLIO DE ENTREGA.
</t>
        </r>
      </text>
    </comment>
    <comment ref="A5" authorId="1" shapeId="0" xr:uid="{BF176D9A-04FB-4BA7-955B-F536EE12B365}">
      <text>
        <r>
          <rPr>
            <sz val="8"/>
            <color indexed="81"/>
            <rFont val="Tahoma"/>
            <family val="2"/>
          </rPr>
          <t xml:space="preserve">APROVADOR NO SAP
</t>
        </r>
      </text>
    </comment>
    <comment ref="Z5" authorId="1" shapeId="0" xr:uid="{22F064E4-B189-4E65-A801-596C082103F0}">
      <text>
        <r>
          <rPr>
            <sz val="8"/>
            <color indexed="81"/>
            <rFont val="Tahoma"/>
            <family val="2"/>
          </rPr>
          <t xml:space="preserve">DETALHAMENTO DE ONDE SERÁ FEITO A ENTREGA E QUEM RECEBERÁ
</t>
        </r>
      </text>
    </comment>
    <comment ref="Z6" authorId="0" shapeId="0" xr:uid="{BD16BE2E-D090-42AD-876E-2AB0E5DB0B6D}">
      <text>
        <r>
          <rPr>
            <b/>
            <sz val="9"/>
            <color indexed="81"/>
            <rFont val="Segoe UI"/>
            <family val="2"/>
          </rPr>
          <t>Informar o ultimo pedido de compra.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7" authorId="2" shapeId="0" xr:uid="{9B724D44-84AD-4212-A61A-E1774E8949AF}">
      <text>
        <r>
          <rPr>
            <sz val="8"/>
            <color indexed="81"/>
            <rFont val="Tahoma"/>
            <family val="2"/>
          </rPr>
          <t xml:space="preserve">CASO EXISTA
</t>
        </r>
      </text>
    </comment>
    <comment ref="E7" authorId="1" shapeId="0" xr:uid="{B58C69F3-F3DA-45FA-ABD2-3CC829746A4D}">
      <text>
        <r>
          <rPr>
            <sz val="8"/>
            <color indexed="81"/>
            <rFont val="Tahoma"/>
            <family val="2"/>
          </rPr>
          <t xml:space="preserve">EX. UNIDADE, PEÇA, KG...
</t>
        </r>
      </text>
    </comment>
    <comment ref="M7" authorId="2" shapeId="0" xr:uid="{523D6171-84C2-4F49-B465-E59D58B91581}">
      <text>
        <r>
          <rPr>
            <sz val="8"/>
            <color indexed="81"/>
            <rFont val="Tahoma"/>
            <family val="2"/>
          </rPr>
          <t xml:space="preserve">INFORMAR A RAZÃO SOCIAL COMPLETA.
</t>
        </r>
      </text>
    </comment>
    <comment ref="Q7" authorId="2" shapeId="0" xr:uid="{17A4FD05-2566-41C1-A8C7-463A9BCA44E8}">
      <text>
        <r>
          <rPr>
            <sz val="8"/>
            <color indexed="81"/>
            <rFont val="Tahoma"/>
            <family val="2"/>
          </rPr>
          <t>INFORMAR A RAZÃO SOCIAL COMPLETA.
PODE SER SUGERIDO  MAIS DE 01 FORNCEDOR</t>
        </r>
      </text>
    </comment>
    <comment ref="T7" authorId="1" shapeId="0" xr:uid="{03CCD49D-89A6-44DD-8288-76E74A29E4A4}">
      <text>
        <r>
          <rPr>
            <sz val="8"/>
            <color indexed="81"/>
            <rFont val="Tahoma"/>
            <family val="2"/>
          </rPr>
          <t xml:space="preserve">REFERÊNCIA DO MATERIAL OU PART-NUMBER
</t>
        </r>
      </text>
    </comment>
    <comment ref="Z7" authorId="2" shapeId="0" xr:uid="{29A24E9C-7792-4C97-B9ED-996AF293607D}">
      <text>
        <r>
          <rPr>
            <sz val="8"/>
            <color indexed="81"/>
            <rFont val="Tahoma"/>
            <family val="2"/>
          </rPr>
          <t>VALOR DE MERCADO/ATUAL ESTIMADO</t>
        </r>
      </text>
    </comment>
    <comment ref="AC7" authorId="0" shapeId="0" xr:uid="{B02F7B25-8BED-4CE2-B0DC-CD2A4248DA06}">
      <text>
        <r>
          <rPr>
            <sz val="9"/>
            <color indexed="81"/>
            <rFont val="Segoe UI"/>
            <family val="2"/>
          </rPr>
          <t xml:space="preserve">SIM OU NÃO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<sst xmlns="http://schemas.openxmlformats.org/spreadsheetml/2006/main" count="217" uniqueCount="208">
  <si>
    <t>SOLICITAÇÃO REQUISIÇÃO COMPRA EXTERNA</t>
  </si>
  <si>
    <t xml:space="preserve">SOLICITANTE:      </t>
  </si>
  <si>
    <t xml:space="preserve">RAMAL:  </t>
  </si>
  <si>
    <t xml:space="preserve">C. CONTÁBIL: </t>
  </si>
  <si>
    <t xml:space="preserve">DATA DA SOLICITAÇÃO: </t>
  </si>
  <si>
    <t xml:space="preserve">GERENCIA:  </t>
  </si>
  <si>
    <t>GER PCM CONF RELEV MINA S SUL - REJANE FLAVIA GOMES SATHLER</t>
  </si>
  <si>
    <t>CENTRO DE CUSTO:</t>
  </si>
  <si>
    <t>DOMICILIO DE ENTREGA:</t>
  </si>
  <si>
    <t xml:space="preserve">APROVADOR: </t>
  </si>
  <si>
    <t>MATRICULA SAP:</t>
  </si>
  <si>
    <t xml:space="preserve">TIPO DE CONTRATAÇÃO: </t>
  </si>
  <si>
    <t>RECEBEDOR:</t>
  </si>
  <si>
    <t>APLICAÇÃO:</t>
  </si>
  <si>
    <t>CENTRO:</t>
  </si>
  <si>
    <t>ULTIMA COMPRA:</t>
  </si>
  <si>
    <t>LINHA SAP</t>
  </si>
  <si>
    <t>CÓDIGO VALE</t>
  </si>
  <si>
    <t>QTDE</t>
  </si>
  <si>
    <t>UNID. MEDIDA</t>
  </si>
  <si>
    <t>DESCRIÇÃO TÉCNICA DETALHADA / COMPLETA</t>
  </si>
  <si>
    <t xml:space="preserve">FABRICANTE </t>
  </si>
  <si>
    <t>FORNECEDOR</t>
  </si>
  <si>
    <t xml:space="preserve">REFERENCIA </t>
  </si>
  <si>
    <t>VALOR UNITÁRIO</t>
  </si>
  <si>
    <t>VALOR TOTAL</t>
  </si>
  <si>
    <t>ATENDE SIMILAR?</t>
  </si>
  <si>
    <t>Imagem/Foto orientativa.</t>
  </si>
  <si>
    <t>APÓS O PREENCHIMENTO ENVIAR SOMENTE PARA EMAIL " HUB de Apoio SN, SL e MN - Vale S.A. ".</t>
  </si>
  <si>
    <t>Rótulos de Linha</t>
  </si>
  <si>
    <t>Soma de Plantas /Centros</t>
  </si>
  <si>
    <t>GA</t>
  </si>
  <si>
    <t>CD DE BARÃO - MATERIAIS E SERVIÇOS</t>
  </si>
  <si>
    <t>GER CARG TRANSP MINA SERRA SUL - RENATA JOSIANE TRINDADE CASTRO</t>
  </si>
  <si>
    <t>COREDOR SUL - PORTOS SUL</t>
  </si>
  <si>
    <t>CORREDOR NORTE</t>
  </si>
  <si>
    <t>GER COI PORTO NORTE - LEANDRO FERNANDES COUTINHO</t>
  </si>
  <si>
    <t>CORREDOR NORTE - CARAJÁS - MATRICIAIS</t>
  </si>
  <si>
    <t>GER COI UNIDADE SERRA SUL - RHAYMA DO CARMO SILVA</t>
  </si>
  <si>
    <t>CORREDOR NORTE - CARAJÁS - MINA</t>
  </si>
  <si>
    <t>CORREDOR NORTE - CARAJÁS - USINA</t>
  </si>
  <si>
    <t>GER CONFIAB PRED  INSPECAO SN - HUGO PAIVA CARNEIRO</t>
  </si>
  <si>
    <t>CORREDOR NORTE - MINA DO AZUL (MANGANÊS)</t>
  </si>
  <si>
    <t>GER CONFIAB PREDITIVA  INSP SN - KEIJI RYOICHI RIBEIRO KANNO</t>
  </si>
  <si>
    <t>CORREDOR NORTE - SERRA LESTE</t>
  </si>
  <si>
    <t xml:space="preserve">CORREDOR SUDESTE - PORTO TUBARÃO </t>
  </si>
  <si>
    <t>GER ENERG AUTOMACAO SERRA SUL - BRUNO BORLOT DA ROCHA</t>
  </si>
  <si>
    <t>CORREDOR SUL - PORTOS SUL</t>
  </si>
  <si>
    <t>GER ENERGIA ELETR USINA S SUL - ALLANA MARIA DA SILVA FERNANDES</t>
  </si>
  <si>
    <t xml:space="preserve">DIPN - DIRETORIA PORTO NORTE - MANUTENÇÃO </t>
  </si>
  <si>
    <t>GER INFRA E ENERGIA EFC - CLEBER MOREIRA DE ALMEIDA</t>
  </si>
  <si>
    <t>DIPN - DIRETORIA PORTO NORTE - OPERAÇÃO</t>
  </si>
  <si>
    <t>GER INFRA E ENERGIA EFC - JOABE AMARAL DA SILVA</t>
  </si>
  <si>
    <t>DIRETORIA CENTRO OESTE</t>
  </si>
  <si>
    <t>GER INFRA PERFUR DES SERRA SUL - LEONARDO ANDRE MOREIRA DE FREITAS</t>
  </si>
  <si>
    <t>DIRETORIA PELOTIZAÇÃO - SITE VITÓRIA  -  MANUTENÇÃO E OPERAÇÃO</t>
  </si>
  <si>
    <t>GER INFRA PORT REC AMBIENTAIS - LUIS CARLOS CARVALHO NUNES</t>
  </si>
  <si>
    <t>DIRETORIA PELOTIZAÇÃO - SITE VITÓRIA  - SERVIÇOS OPERACIONAIS, BRIQUETE, COLIGADA E  ENGENHARIA</t>
  </si>
  <si>
    <t>GER INSP MONITORAMEN ATIVOS SS - VLADIMIR DA ROCHA CORDEIRO JUNIOR</t>
  </si>
  <si>
    <t>DIRETORIA PELOTIZAÇÃO - SITE VITÓRIA  - SERVIÇOS OPERACIONAIS, MANUTENÇÃO, CONFIABILIDADE, HUB E ENGENHARIA</t>
  </si>
  <si>
    <t>GER MAN BRIT USINA III MF SN - VINICIUS BORGES DA COSTA</t>
  </si>
  <si>
    <t>DIRETORIA PELOTIZAÇÃO - SITE VITÓRIA - FACILITIES UNIDADE TUBARÃO E EFVM</t>
  </si>
  <si>
    <t>GER MAN CAMINHAO ELETRODIESEL - EDUARDO PEREIRA DE SOUSA ALBUQUERQUE</t>
  </si>
  <si>
    <t>DIRETORIA PELOTIZAÇÃO - SITE VITÓRIA - SAÚDE CORREDOR SUDESTE</t>
  </si>
  <si>
    <t>GER MAN DESC PORTO NORTE SLZ - WELLINGTON DE SOUZA PEREIRA</t>
  </si>
  <si>
    <t>DIRETORIA PELOTIZAÇÃO - SITE VITÓRIA - SSMA E GESTÃO DE RISCOS</t>
  </si>
  <si>
    <t>GER MAN ELETROELETRONICA EFC - ERIVAN NASCIMENTO FERNANDES</t>
  </si>
  <si>
    <t>DIRETORIA PELOTIZAÇÃO - VALE MANGANÊS</t>
  </si>
  <si>
    <t>GER MAN EMBARQ PORT NORTE SLZ - FRANCISCO EUDER REBOUCAS DO ROSARIO</t>
  </si>
  <si>
    <t>EFC - LOCOMOTIVAS, VAGÕES, TREM PASSAGEIRO, INDUSTRIAL, MÁQUINAS DE VIA, CONFIABILIDADE</t>
  </si>
  <si>
    <t>GER MAN EQ TRUCKLESS SERRA SUL - ANDRE VIEIRA CRISTELO</t>
  </si>
  <si>
    <t>EFC - LOCOMOTIVAS, VAGÕES, TREM PASSAGEIRO, INDUSTRIAL, MÁQUINAS DE VIA, CONFIABILIDADE, CTR/CTMR E ENGENHARIA</t>
  </si>
  <si>
    <t>GER MAN INDUSTRIAL - MARCILIO VASCONCELOS FEITOSA</t>
  </si>
  <si>
    <t>EFC VP - ELETROELETRÔNICA - OPERAÇÕES I E II</t>
  </si>
  <si>
    <t>GER MAN MAQ PATIO PORTO NORTE - DANIEL ALCOFORADO PEREZ</t>
  </si>
  <si>
    <t>EXPLORAÇÃO MINERAL</t>
  </si>
  <si>
    <t>GER MAN MAQUINAS VP EFC - RAFAEL ARAUJO GARCIA</t>
  </si>
  <si>
    <t>FACILITIES NORTE (MARANHÃO)</t>
  </si>
  <si>
    <t>GER MAN PATIO VULC PORTO NORTE - WEMERSON EGNER ALMEIDA</t>
  </si>
  <si>
    <t>INTEGRIDADE ESTRUTURAL (MARANHÃO)</t>
  </si>
  <si>
    <t>GER MAN VP REGIONAL I SLZ - JOAO HENRIQUE FORTUNATO GOMES</t>
  </si>
  <si>
    <t>INVESTIMENTO CORRENTE (MARANHÃO)</t>
  </si>
  <si>
    <t>GER MANUT COMPONENTES IND EFC - DANILO RODRIGUES SANTOS ALMEIDA</t>
  </si>
  <si>
    <t>ITABIRA - MATERIAIS E SERVIÇOS</t>
  </si>
  <si>
    <t>GER MANUT ELETRICA BENEFIC SN - RAPHAEL FREIRE LIMA DE ASSUNCAO</t>
  </si>
  <si>
    <t>MARIANA - MATERIAIS E SERVIÇOS</t>
  </si>
  <si>
    <t>GER MANUT EQUIP CARGA MINA SS - THIAGO MARQUES BASTOS</t>
  </si>
  <si>
    <t>METAIS BASICOS</t>
  </si>
  <si>
    <t>GER MANUT EQUIP CARGA SN - HENRIQUE AUGUSTO DE AMORIM FRANCO</t>
  </si>
  <si>
    <t>MINAS CENTRAIS - MATERIAIS E SERVIÇOS</t>
  </si>
  <si>
    <t>GER MANUT EQUIP TRANSP MINA SS - GLAUKON FRANK DE SOUZA ALVES</t>
  </si>
  <si>
    <t>OPERAÇÃO DIVM - MATERIAL</t>
  </si>
  <si>
    <t>GER MANUT GELADO E FINOS SN - FELLIPE FACANHA ADRIANO</t>
  </si>
  <si>
    <t>OPERAÇÃO DIVM - SERVIÇO E INFRAESTRUTURA - AUT.ELETRO VIT.</t>
  </si>
  <si>
    <t>GER MANUT INFRAESTRUTURA SN - DEIVIT BARROS DO NASCIMENTO</t>
  </si>
  <si>
    <t>OPERAÇÃO DIVM - SERVIÇO E INFRAESTRUTURA - BH</t>
  </si>
  <si>
    <t>GER MANUT MEC USINA SERRA SUL - MONICA KATYUSCA NUNES DE PAIVA</t>
  </si>
  <si>
    <t>OPERAÇÃO DIVM - SERVIÇO E INFRAESTRUTURA - COLATINA</t>
  </si>
  <si>
    <t>GER MANUT MECANIZADA VP EFC - LIZANDRO DO AMARAL OLIVEIRA TERCEIRO</t>
  </si>
  <si>
    <t>OPERAÇÃO DIVM - SERVIÇO E INFRAESTRUTURA - CONSELHEIRO PENA</t>
  </si>
  <si>
    <t>OPERAÇÃO DIVM - SERVIÇO E INFRAESTRUTURA - COSTA LACERDA</t>
  </si>
  <si>
    <t>OPERAÇÃO DIVM - SERVIÇO E INFRAESTRUTURA - DORMENTES</t>
  </si>
  <si>
    <t>OPERAÇÃO DIVM - SERVIÇO E INFRAESTRUTURA - FUNIL</t>
  </si>
  <si>
    <t>GER MANUT PERFUR EQUIP AUX SN - JONAS FONTES DE CARVALHO</t>
  </si>
  <si>
    <t>OPERAÇÃO DIVM - SERVIÇO E INFRAESTRUTURA - GOV.VALADARES</t>
  </si>
  <si>
    <t>GER MANUT SISTEMA OVERLAND - ANDRE TITONELI ALVES</t>
  </si>
  <si>
    <t>OPERAÇÃO DIVM - SERVIÇO E INFRAESTRUTURA - JOÃO NEIVA</t>
  </si>
  <si>
    <t>GER MANUT TCLD BRITAGEM SS - CRYSTIAN AUGUSTO DE OLIVEIRA</t>
  </si>
  <si>
    <t>OPERAÇÃO DIVM - SERVIÇO E INFRAESTRUTURA - LOCOMOTIVAS</t>
  </si>
  <si>
    <t>GER MANUT VP REGIONAL II - PAULO HENRIQUE SOARES MARTINS</t>
  </si>
  <si>
    <t>OPERAÇÃO DIVM - SERVIÇO E INFRAESTRUTURA - MÁRIO CARVALHO</t>
  </si>
  <si>
    <t>GER MANUT VP REGIONAL III - AGDA TIGRE DE SOUZA</t>
  </si>
  <si>
    <t>OPERAÇÃO DIVM - SERVIÇO E INFRAESTRUTURA - NOVA ERA</t>
  </si>
  <si>
    <t>GER MANUT VULCANIZ PORTO NORTE - RONALDO RODRIGUES DE VASCONCELOS</t>
  </si>
  <si>
    <t>OPERAÇÃO DIVM - SERVIÇO E INFRAESTRUTURA - PASSAGEIROS</t>
  </si>
  <si>
    <t>GER MANUTENCAO ELETRICA SN - JOSE ISRAEL DE ALMONDES</t>
  </si>
  <si>
    <t>OPERAÇÃO DIVM - SERVIÇO E INFRAESTRUTURA - SANTA BÁRBARA</t>
  </si>
  <si>
    <t>GER MANUTENCAO LOCOMOTIVAS EFC - KARDILSON PEREIRA RODRIGUES</t>
  </si>
  <si>
    <t>OPERAÇÃO DIVM - SERVIÇO E INFRAESTRUTURA - TREM TURÍSTICO</t>
  </si>
  <si>
    <t>GER MANUTENCAO VAGOES SLZ - JARDELES DA COSTA NUNES</t>
  </si>
  <si>
    <t>OPERAÇÃO DIVM - SERVIÇO E INFRAESTRUTURA - VAGÕES</t>
  </si>
  <si>
    <t>GER OFF SHORE PORTO NORTE - RAFAEL TAVARES SILVA</t>
  </si>
  <si>
    <t>PARAOPEBA - MATERIAIS E SERVIÇOS</t>
  </si>
  <si>
    <t>GER OP PEL USI IV FINOS MFE SN - FERNANDO COELHO BORGES</t>
  </si>
  <si>
    <t>PELOTIZAÇÃO MG - PATRAG/ FABRICA - MATERIAIS E SERVIÇOS</t>
  </si>
  <si>
    <t>GER OPE BRITAG USINA III MF SN - CHAUE LUCAS DE OLIVEIRA</t>
  </si>
  <si>
    <t>PELOTIZAÇÃO NORTE - - MATERIAIS E SERVIÇOS</t>
  </si>
  <si>
    <t>GER OPER EMBARQUE PORTO NORTE - KELLY MARTINS DUARTE</t>
  </si>
  <si>
    <t>PELOTIZAÇÃO VARGEM GRANDE - MATERIAIS E SERVIÇOS</t>
  </si>
  <si>
    <t>GER OPER ESTERIL SERRA SUL - FERNANDA SOARES REIS SOARES</t>
  </si>
  <si>
    <t>PICO</t>
  </si>
  <si>
    <t>GER OPER TRUCKLESS SERRA SUL - JOAO ELEUTERIO JUNIOR DA CONCEICAO OLIVEIRA</t>
  </si>
  <si>
    <t>USINA - SERRA SUL</t>
  </si>
  <si>
    <t>GER OPERAC DESCARG PORTO NORTE - JULIANA RIBEIRO DA LUZ BIMBATO ANTONIO</t>
  </si>
  <si>
    <t>VARGEM GRANDE - MATERIAIS E SERVIÇOS</t>
  </si>
  <si>
    <t>GER OPERAC EXPED PELLET MF SN - LUZIA CILENE ARAUJO DA COSTA</t>
  </si>
  <si>
    <t>GER OPERACAO MINA EIXO N4 - TAKEHIRO DE ARAUJO MORAES</t>
  </si>
  <si>
    <t>GER OPERACAO MINA N4E - MARCELO LOLI DE SOUSA</t>
  </si>
  <si>
    <t>GER OPERACAO MINAS CARAJAS - JOSEMARIO KENNEDY FERNANDES DE ANDRADE</t>
  </si>
  <si>
    <t>GER OPERACAO REGIONAL I EFC - MICHELLE LOPES FIQUENE</t>
  </si>
  <si>
    <t>GER OPERACAO REGIONAL II EFC - FRANCISCO VICENTE DE SOUZA NETO</t>
  </si>
  <si>
    <t>GER OPERACAO USINA SERRA SUL - VLADIMIR NASCIMENTO GOMES</t>
  </si>
  <si>
    <t>GER PCM COMPETIVIDADE CONTR SN - PAULO HENRIQUE SANTOS DO NASCIMENTO</t>
  </si>
  <si>
    <t>GER PCM E CONFIAB USINA S SUL - ALEXSANDRO FERREIRA LIMA</t>
  </si>
  <si>
    <t>GER PCM MINA SN - THIAGO QUINTAO FERREIRA</t>
  </si>
  <si>
    <t>GER PCM RODANTES INDUSTR EFC - ROBERTA CARLA MARQUES TORRES MACIEL</t>
  </si>
  <si>
    <t>GER PLANEJ GESTAO MANUTENCAO - ELTON RUSSE</t>
  </si>
  <si>
    <t>GER PROG PROC E CONTR OPER SN - LYS DANIELE DA COSTA TAVARES</t>
  </si>
  <si>
    <t>GER RECURSOS SERV ESPECIALIZ - LIDIA CIBELE DE SOUZA</t>
  </si>
  <si>
    <t>GER SERV TECN PDM PORTO NORTE - RODRIGO CAVALCANTI DE ALBUQUERQUE</t>
  </si>
  <si>
    <t>GER SERV TECNOLOGIA SERRA SUL - CLAUDIA GONCALVES MENDES</t>
  </si>
  <si>
    <t>GER SERV TECNOLOGIA SN SL MN - RICARDO ALEXANDRE TORRES</t>
  </si>
  <si>
    <t>GER TEC USINA TRAT SN SL - TIAGO SARMENTO LEITE</t>
  </si>
  <si>
    <t>GER TERRAPLANAGEM CARAJAS N4 - FABRICIO JOSE DOS SANTOS PEREIRA</t>
  </si>
  <si>
    <t>GER TERRAPLANAGEM CARAJAS N5 - TANIRIA THAIS LOURENCO FERREIRA</t>
  </si>
  <si>
    <t>GER TORRE CONTROLE NORTE - BERNARDH ROCHA BERMEU</t>
  </si>
  <si>
    <t>GER VULC OFIC MANUT SERRA SUL - ANDRE LUIS AROUCHE</t>
  </si>
  <si>
    <r>
      <t xml:space="preserve">PREENCHER APENAS AS COLUNAS </t>
    </r>
    <r>
      <rPr>
        <b/>
        <sz val="11"/>
        <color indexed="10"/>
        <rFont val="Calibri"/>
        <family val="2"/>
      </rPr>
      <t>SEM FÓRMULA</t>
    </r>
  </si>
  <si>
    <t>RATEIO CONSOLIDADO</t>
  </si>
  <si>
    <t>RATEIO LANÇAR</t>
  </si>
  <si>
    <t>QUANTIDADE</t>
  </si>
  <si>
    <t>PREÇO UNITARIO</t>
  </si>
  <si>
    <t>CENTRO DE CUSTO</t>
  </si>
  <si>
    <t>CONTA</t>
  </si>
  <si>
    <t>Ponto de descarga</t>
  </si>
  <si>
    <t>Recebedor</t>
  </si>
  <si>
    <t>DIR GEOC PLANEJ PROG CORR NOR - ELCY BIMBATO JUNIOR</t>
  </si>
  <si>
    <t>DIR OPERACAO EFC - JOAO SILVA JUNIOR</t>
  </si>
  <si>
    <t>DIR OPERACAO PORTO NORTE - WALTER CARVALHO PINHEIRO FILHO</t>
  </si>
  <si>
    <t>DIR OPERACAO SERRA NORTE LESTE - JOSE RAIMUNDO SILVA JUNIOR</t>
  </si>
  <si>
    <t>DIR OPERACAO SERRA SUL - ALVARO JOSE RIBEIRO PEREIRA</t>
  </si>
  <si>
    <t>GER EQUIPE OPER PROJ +20 MTPA - HEMAGUCH TROSESKI FONSECA</t>
  </si>
  <si>
    <t>GER EXCEL OP CORREDOR NORTE - VANESSA CARDOSO BATISTA BRAGA</t>
  </si>
  <si>
    <t>GER GEOCIENCIAS LAB CORR NORTE - LUIGHI SANTOS RINALDI</t>
  </si>
  <si>
    <t>GER CONFIAB RODANTES IND EFC - JOAO CESAR AMORIM DE FREITAS</t>
  </si>
  <si>
    <t>GER GERAL MAN MAT ROD IND EFC - JEFERSON BATISTA DA SILVA</t>
  </si>
  <si>
    <t>GER GERAL MAN USINA SERRA SUL - FABIO ARIELO GUASTALA</t>
  </si>
  <si>
    <t>GER GERAL MANUT BENEFIC SN - BRUNO FERREIRA NETTO</t>
  </si>
  <si>
    <t>GER MANUT PATIO EXPEDIÇÃO SN - EDSON MACIEL DIAS JUNIOR</t>
  </si>
  <si>
    <t>GER GERAL MANUT EQUIP MINA SN - HUDSON CASSIO DE OLIVEIRA</t>
  </si>
  <si>
    <t>GER GERAL MANUT MINA SERRA SUL - RODRIGO ROZALEM CAPAZ</t>
  </si>
  <si>
    <t>GER GERAL MANUT PORTO NORTE - EGUINALDO LUCIO MARCHIORO</t>
  </si>
  <si>
    <t>GER GERAL OP PORTUAR PORTO NOR - PAULO EDUARDO FREIRE ARAUJO</t>
  </si>
  <si>
    <t>GER COI EFC - LUIZ PAULO MONTEIRO DE BARROS</t>
  </si>
  <si>
    <t>GER GERAL OPER FERROVIARIA EFC - LEIDIANNY DOS SANTOS MOTA</t>
  </si>
  <si>
    <t>GER. OPERAÇÃO REGIONAL III EFC - THIAGO DE OLIVEIRA PINHEIRO</t>
  </si>
  <si>
    <t>GER GERAL OPER MANUT SL/MN - CLEUTON GOMES DA SILVA</t>
  </si>
  <si>
    <t xml:space="preserve">GER OPER MANUT SL/MN - </t>
  </si>
  <si>
    <t>GER GERAL OPER MINA SERRA NORT - ROMULO MIRANDA FERRAZ</t>
  </si>
  <si>
    <t>GER OPERACAO MINA EIXO N4 - LEANDRA CECÍLIA DINIZ SILVA DE OLIVEIRA</t>
  </si>
  <si>
    <t>GER GERAL OPER USIN SERR NORTE - RODRIGO CRISTELI DE ANDRADE</t>
  </si>
  <si>
    <t>GER GERAL OPERACAO SERRA SUL - DANILO CRUZ GOLDONI</t>
  </si>
  <si>
    <t>GER GERAL PCM CONF PORTO NORTE - ALEXANDRE RAMOS DE FIGUEIREDO</t>
  </si>
  <si>
    <t>GER GERAL PL CURT MED PR S SUL - DANIEL LANNA DE OLIVEIRA</t>
  </si>
  <si>
    <t>GER GERAL PL CURTO PRAZO NORTE - VALERIA ELIANE RIBEIRO</t>
  </si>
  <si>
    <t>GER GERAL PROGR CONTR QUAL NOR - MARCOS VIEIRA PERIM</t>
  </si>
  <si>
    <t>GER GERAL VP ELETROELETR EFC - DEYVISON RIBEIRO DE ARAUJO</t>
  </si>
  <si>
    <t>GER PLAN MANUT PREVENTIVA EFC - ALINY KELLI MARQUES SANTOS</t>
  </si>
  <si>
    <t>1613 29R3 OFICINA N4WN</t>
  </si>
  <si>
    <t>PC</t>
  </si>
  <si>
    <t>NÃO</t>
  </si>
  <si>
    <t>GEOVANNA REZENDE</t>
  </si>
  <si>
    <t xml:space="preserve">PARA </t>
  </si>
  <si>
    <t>HENRIQUE MORAIS NASCIMENTO</t>
  </si>
  <si>
    <t>Laercia Duarte</t>
  </si>
  <si>
    <t>MOCHILA NOTEBOOK PA CVR600 TARGUS</t>
  </si>
  <si>
    <t>VALMAQUINAS SOLUCOES INDUSTRIAIS</t>
  </si>
  <si>
    <t>TARGUS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</si>
</sst>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&quot;R$ &quot;#,##0.00_);\(&quot;R$ &quot;#,##0.00\)"/>
    <numFmt numFmtId="166" formatCode="_(&quot;R$ &quot;* #,##0.00_);_(&quot;R$ &quot;* \(#,##0.00\);_(&quot;R$ &quot;* &quot;-&quot;??_);_(@_)"/>
    <numFmt numFmtId="167" formatCode="00&quot;.&quot;000&quot;.&quot;000&quot;/&quot;0000&quot;-&quot;00"/>
    <numFmt numFmtId="168" formatCode="_([$€-2]* #,##0.00_);_([$€-2]* \(#,##0.00\);_([$€-2]* &quot;-&quot;??_)"/>
    <numFmt numFmtId="169" formatCode="_-&quot;R$&quot;\ * #,##0.00_-;\-&quot;R$&quot;\ * #,##0.00_-;_-&quot;R$&quot;\ * &quot;-&quot;?_-;_-@_-"/>
    <numFmt numFmtId="170" formatCode="_-[$R$-416]\ * #,##0.00_-;\-[$R$-416]\ * #,##0.00_-;_-[$R$-416]\ * &quot;-&quot;??_-;_-@_-"/>
  </numFmts>
  <fonts count="20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sz val="8"/>
      <color indexed="8"/>
      <name val="Verdana"/>
      <family val="2"/>
    </font>
    <font>
      <sz val="8"/>
      <color indexed="81"/>
      <name val="Tahoma"/>
      <family val="2"/>
    </font>
    <font>
      <sz val="10"/>
      <name val="Arial"/>
      <family val="2"/>
    </font>
    <font>
      <b/>
      <sz val="11"/>
      <color indexed="10"/>
      <name val="Calibri"/>
      <family val="2"/>
    </font>
    <font>
      <b/>
      <sz val="9"/>
      <color indexed="22"/>
      <name val="Arial"/>
      <family val="2"/>
    </font>
    <font>
      <sz val="8"/>
      <color indexed="8"/>
      <name val="Arial"/>
      <family val="2"/>
    </font>
    <font>
      <sz val="14"/>
      <color indexed="2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Aptos Narrow"/>
      <family val="2"/>
    </font>
    <font>
      <b/>
      <sz val="9"/>
      <color theme="0" tint="-0.14999847407452621"/>
      <name val="Arial"/>
      <family val="2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9999"/>
        <bgColor theme="4" tint="0.79998168889431442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21596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7">
    <xf numFmtId="0" fontId="0" fillId="0" borderId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111">
    <xf numFmtId="0" fontId="0" fillId="0" borderId="0" xfId="0"/>
    <xf numFmtId="0" fontId="13" fillId="0" borderId="1" xfId="4" applyFont="1" applyBorder="1" applyAlignment="1" applyProtection="1">
      <alignment horizontal="center" vertical="center" wrapText="1"/>
      <protection locked="0"/>
    </xf>
    <xf numFmtId="0" fontId="14" fillId="0" borderId="1" xfId="4" applyFont="1" applyBorder="1" applyAlignment="1">
      <alignment horizontal="center"/>
    </xf>
    <xf numFmtId="44" fontId="15" fillId="0" borderId="1" xfId="4" applyNumberFormat="1" applyFont="1" applyBorder="1" applyAlignment="1">
      <alignment horizontal="center" vertical="center"/>
    </xf>
    <xf numFmtId="169" fontId="15" fillId="0" borderId="1" xfId="4" applyNumberFormat="1" applyFont="1" applyBorder="1" applyAlignment="1">
      <alignment horizontal="center" vertical="center"/>
    </xf>
    <xf numFmtId="0" fontId="14" fillId="0" borderId="1" xfId="4" applyFont="1" applyBorder="1" applyAlignment="1" applyProtection="1">
      <alignment horizontal="center" vertical="center"/>
      <protection locked="0"/>
    </xf>
    <xf numFmtId="49" fontId="14" fillId="0" borderId="1" xfId="4" applyNumberFormat="1" applyFont="1" applyBorder="1" applyAlignment="1" applyProtection="1">
      <alignment horizontal="left" vertical="center"/>
      <protection locked="0"/>
    </xf>
    <xf numFmtId="49" fontId="14" fillId="0" borderId="1" xfId="4" applyNumberFormat="1" applyFont="1" applyBorder="1" applyAlignment="1" applyProtection="1">
      <alignment horizontal="center" vertical="center"/>
      <protection locked="0"/>
    </xf>
    <xf numFmtId="0" fontId="13" fillId="3" borderId="1" xfId="4" applyFont="1" applyFill="1" applyBorder="1" applyAlignment="1" applyProtection="1">
      <alignment horizontal="center" vertical="center" wrapText="1"/>
      <protection locked="0"/>
    </xf>
    <xf numFmtId="0" fontId="14" fillId="3" borderId="1" xfId="4" applyFont="1" applyFill="1" applyBorder="1" applyAlignment="1">
      <alignment horizontal="center"/>
    </xf>
    <xf numFmtId="44" fontId="15" fillId="3" borderId="1" xfId="4" applyNumberFormat="1" applyFont="1" applyFill="1" applyBorder="1" applyAlignment="1">
      <alignment horizontal="center" vertical="center"/>
    </xf>
    <xf numFmtId="169" fontId="15" fillId="3" borderId="1" xfId="4" applyNumberFormat="1" applyFont="1" applyFill="1" applyBorder="1" applyAlignment="1">
      <alignment horizontal="center" vertical="center"/>
    </xf>
    <xf numFmtId="0" fontId="14" fillId="3" borderId="1" xfId="4" applyFont="1" applyFill="1" applyBorder="1" applyAlignment="1" applyProtection="1">
      <alignment horizontal="center" vertical="center"/>
      <protection locked="0"/>
    </xf>
    <xf numFmtId="49" fontId="14" fillId="3" borderId="1" xfId="4" applyNumberFormat="1" applyFont="1" applyFill="1" applyBorder="1" applyAlignment="1" applyProtection="1">
      <alignment horizontal="left" vertical="center"/>
      <protection locked="0"/>
    </xf>
    <xf numFmtId="49" fontId="14" fillId="3" borderId="1" xfId="4" applyNumberFormat="1" applyFont="1" applyFill="1" applyBorder="1" applyAlignment="1" applyProtection="1">
      <alignment horizontal="center" vertical="center"/>
      <protection locked="0"/>
    </xf>
    <xf numFmtId="0" fontId="14" fillId="0" borderId="0" xfId="4" applyFont="1"/>
    <xf numFmtId="166" fontId="15" fillId="0" borderId="1" xfId="3" applyFont="1" applyFill="1" applyBorder="1" applyAlignment="1">
      <alignment horizontal="center" vertical="center"/>
    </xf>
    <xf numFmtId="49" fontId="16" fillId="4" borderId="1" xfId="4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vertical="center"/>
    </xf>
    <xf numFmtId="167" fontId="8" fillId="2" borderId="7" xfId="0" applyNumberFormat="1" applyFont="1" applyFill="1" applyBorder="1" applyAlignment="1" applyProtection="1">
      <alignment vertical="center"/>
      <protection locked="0"/>
    </xf>
    <xf numFmtId="167" fontId="8" fillId="2" borderId="10" xfId="0" applyNumberFormat="1" applyFont="1" applyFill="1" applyBorder="1" applyAlignment="1" applyProtection="1">
      <alignment vertical="center"/>
      <protection locked="0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0" fillId="0" borderId="10" xfId="0" applyBorder="1" applyAlignment="1">
      <alignment horizontal="justify" vertical="center"/>
    </xf>
    <xf numFmtId="0" fontId="0" fillId="2" borderId="1" xfId="0" applyFill="1" applyBorder="1" applyAlignment="1">
      <alignment horizontal="center"/>
    </xf>
    <xf numFmtId="0" fontId="17" fillId="6" borderId="16" xfId="0" applyFont="1" applyFill="1" applyBorder="1"/>
    <xf numFmtId="0" fontId="0" fillId="0" borderId="0" xfId="0" applyAlignment="1">
      <alignment horizontal="left"/>
    </xf>
    <xf numFmtId="165" fontId="19" fillId="8" borderId="0" xfId="0" applyNumberFormat="1" applyFont="1" applyFill="1" applyAlignment="1">
      <alignment horizontal="center"/>
    </xf>
    <xf numFmtId="0" fontId="2" fillId="2" borderId="9" xfId="0" applyFont="1" applyFill="1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0" fillId="0" borderId="10" xfId="0" applyBorder="1" applyAlignment="1">
      <alignment horizontal="justify" vertical="center"/>
    </xf>
    <xf numFmtId="0" fontId="2" fillId="2" borderId="9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0" fontId="2" fillId="0" borderId="9" xfId="3" applyNumberFormat="1" applyFont="1" applyBorder="1" applyAlignment="1">
      <alignment horizontal="center" vertical="center"/>
    </xf>
    <xf numFmtId="170" fontId="2" fillId="0" borderId="8" xfId="3" applyNumberFormat="1" applyFont="1" applyBorder="1" applyAlignment="1">
      <alignment horizontal="center" vertical="center"/>
    </xf>
    <xf numFmtId="0" fontId="18" fillId="7" borderId="14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1" xfId="0" quotePrefix="1" applyFont="1" applyFill="1" applyBorder="1" applyAlignment="1">
      <alignment horizontal="left" vertical="center"/>
    </xf>
    <xf numFmtId="0" fontId="8" fillId="2" borderId="9" xfId="0" quotePrefix="1" applyFont="1" applyFill="1" applyBorder="1" applyAlignment="1">
      <alignment horizontal="center" vertical="center"/>
    </xf>
    <xf numFmtId="0" fontId="8" fillId="2" borderId="7" xfId="0" quotePrefix="1" applyFont="1" applyFill="1" applyBorder="1" applyAlignment="1">
      <alignment horizontal="center" vertical="center"/>
    </xf>
    <xf numFmtId="0" fontId="8" fillId="2" borderId="10" xfId="0" quotePrefix="1" applyFont="1" applyFill="1" applyBorder="1" applyAlignment="1">
      <alignment horizontal="center" vertical="center"/>
    </xf>
    <xf numFmtId="0" fontId="8" fillId="2" borderId="6" xfId="0" quotePrefix="1" applyFont="1" applyFill="1" applyBorder="1" applyAlignment="1">
      <alignment horizontal="left" vertical="center"/>
    </xf>
    <xf numFmtId="0" fontId="8" fillId="2" borderId="7" xfId="0" quotePrefix="1" applyFont="1" applyFill="1" applyBorder="1" applyAlignment="1">
      <alignment horizontal="left" vertical="center"/>
    </xf>
    <xf numFmtId="0" fontId="8" fillId="2" borderId="8" xfId="0" quotePrefix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4" fontId="8" fillId="2" borderId="9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6" xfId="0" quotePrefix="1" applyFont="1" applyFill="1" applyBorder="1" applyAlignment="1" applyProtection="1">
      <alignment horizontal="left" vertical="center"/>
      <protection locked="0"/>
    </xf>
    <xf numFmtId="0" fontId="8" fillId="2" borderId="7" xfId="0" quotePrefix="1" applyFont="1" applyFill="1" applyBorder="1" applyAlignment="1" applyProtection="1">
      <alignment horizontal="left" vertical="center"/>
      <protection locked="0"/>
    </xf>
    <xf numFmtId="0" fontId="8" fillId="2" borderId="8" xfId="0" quotePrefix="1" applyFont="1" applyFill="1" applyBorder="1" applyAlignment="1" applyProtection="1">
      <alignment horizontal="left" vertical="center"/>
      <protection locked="0"/>
    </xf>
    <xf numFmtId="0" fontId="8" fillId="2" borderId="8" xfId="0" quotePrefix="1" applyFont="1" applyFill="1" applyBorder="1" applyAlignment="1">
      <alignment horizontal="center" vertical="center"/>
    </xf>
    <xf numFmtId="167" fontId="8" fillId="2" borderId="1" xfId="0" applyNumberFormat="1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49" fontId="16" fillId="4" borderId="1" xfId="4" applyNumberFormat="1" applyFont="1" applyFill="1" applyBorder="1" applyAlignment="1" applyProtection="1">
      <alignment horizontal="center" vertical="center"/>
      <protection locked="0"/>
    </xf>
    <xf numFmtId="49" fontId="16" fillId="4" borderId="5" xfId="4" applyNumberFormat="1" applyFont="1" applyFill="1" applyBorder="1" applyAlignment="1" applyProtection="1">
      <alignment horizontal="center" vertical="center"/>
      <protection locked="0"/>
    </xf>
    <xf numFmtId="167" fontId="8" fillId="2" borderId="9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/>
    <xf numFmtId="165" fontId="2" fillId="0" borderId="1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</cellXfs>
  <cellStyles count="7">
    <cellStyle name="Euro" xfId="1" xr:uid="{CE39B87C-A807-41CB-A76F-A5C535BF5947}"/>
    <cellStyle name="Euro 2" xfId="2" xr:uid="{11EFCD0A-5ECA-4396-96D2-F1C2BCEC983D}"/>
    <cellStyle name="Moeda" xfId="3" builtinId="4"/>
    <cellStyle name="Normal" xfId="0" builtinId="0"/>
    <cellStyle name="Normal 12" xfId="4" xr:uid="{5CDEA0B7-7D34-42DA-971D-A2178E1692F6}"/>
    <cellStyle name="Normal 2" xfId="5" xr:uid="{EE54177A-EA52-46A3-A226-EB07DD6B6812}"/>
    <cellStyle name="Separador de milhares 2" xfId="6" xr:uid="{FD5BE9CC-5898-481F-AFA6-442AE6651141}"/>
  </cellStyles>
  <dxfs count="6">
    <dxf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solid">
          <fgColor theme="4" tint="0.79998168889431442"/>
          <bgColor rgb="FF009999"/>
        </patternFill>
      </fill>
    </dxf>
    <dxf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solid">
          <fgColor theme="4" tint="0.79998168889431442"/>
          <bgColor rgb="FF0099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57150</xdr:rowOff>
    </xdr:from>
    <xdr:to>
      <xdr:col>1</xdr:col>
      <xdr:colOff>228600</xdr:colOff>
      <xdr:row>0</xdr:row>
      <xdr:rowOff>400050</xdr:rowOff>
    </xdr:to>
    <xdr:pic>
      <xdr:nvPicPr>
        <xdr:cNvPr id="13330" name="Imagem 2">
          <a:extLst>
            <a:ext uri="{FF2B5EF4-FFF2-40B4-BE49-F238E27FC236}">
              <a16:creationId xmlns:a16="http://schemas.microsoft.com/office/drawing/2014/main" id="{8A33A196-9F12-D117-C38B-346168B3A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874" b="13924"/>
        <a:stretch>
          <a:fillRect/>
        </a:stretch>
      </xdr:blipFill>
      <xdr:spPr bwMode="auto">
        <a:xfrm>
          <a:off x="95250" y="57150"/>
          <a:ext cx="7429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4F0931-CFED-43B8-85F0-210565D2CB5A}" name="Tabela134" displayName="Tabela134" ref="B142:C197" totalsRowShown="0" headerRowDxfId="5" headerRowBorderDxfId="4">
  <autoFilter ref="B142:C197" xr:uid="{504F0931-CFED-43B8-85F0-210565D2CB5A}"/>
  <tableColumns count="2">
    <tableColumn id="1" xr3:uid="{35B8BBBD-D820-4372-AB1E-F4B3A53E38B9}" name="Rótulos de Linha" dataDxfId="3"/>
    <tableColumn id="2" xr3:uid="{A7B46E42-11CA-417E-BD51-7A25FC6FA4D2}" name="Soma de Plantas /Centro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AF6B3B-9BBF-4AF0-914D-49E9AC7B22EC}" name="Tabela135" displayName="Tabela135" ref="E142:E250" totalsRowShown="0" headerRowDxfId="2" headerRowBorderDxfId="1">
  <autoFilter ref="E142:E250" xr:uid="{08AF6B3B-9BBF-4AF0-914D-49E9AC7B22EC}"/>
  <tableColumns count="1">
    <tableColumn id="1" xr3:uid="{361C4190-27E7-45F7-8ADC-12C316CD3F8B}" name="G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228F-4881-4233-B4A8-EE223EB36E71}">
  <dimension ref="A1:AI250"/>
  <sheetViews>
    <sheetView showGridLines="0" tabSelected="1" workbookViewId="0">
      <selection activeCell="T8" sqref="T8:Y8"/>
    </sheetView>
  </sheetViews>
  <sheetFormatPr defaultRowHeight="12.5" x14ac:dyDescent="0.25"/>
  <cols>
    <col min="2" max="3" width="6.453125" customWidth="1"/>
    <col min="5" max="5" width="7.54296875" customWidth="1"/>
    <col min="6" max="6" width="5.81640625" customWidth="1"/>
    <col min="7" max="7" width="5.54296875" customWidth="1"/>
    <col min="8" max="8" width="6.453125" customWidth="1"/>
    <col min="9" max="9" width="5.7265625" customWidth="1"/>
    <col min="10" max="10" width="6.54296875" customWidth="1"/>
    <col min="11" max="11" width="18.1796875" customWidth="1"/>
    <col min="12" max="16" width="2.81640625" customWidth="1"/>
    <col min="17" max="19" width="4.453125" customWidth="1"/>
    <col min="20" max="25" width="2.26953125" customWidth="1"/>
    <col min="26" max="26" width="11.7265625" bestFit="1" customWidth="1"/>
    <col min="28" max="28" width="15.453125" customWidth="1"/>
    <col min="29" max="29" width="9.7265625" customWidth="1"/>
    <col min="30" max="30" width="4.26953125" customWidth="1"/>
    <col min="31" max="31" width="9.26953125" customWidth="1"/>
    <col min="32" max="32" width="4.26953125" hidden="1" customWidth="1"/>
    <col min="33" max="33" width="3.26953125" hidden="1" customWidth="1"/>
    <col min="34" max="34" width="4.26953125" customWidth="1"/>
    <col min="35" max="35" width="9.08984375" customWidth="1"/>
    <col min="48" max="48" width="81.26953125" bestFit="1" customWidth="1"/>
  </cols>
  <sheetData>
    <row r="1" spans="1:35" ht="38.5" customHeight="1" x14ac:dyDescent="0.25"/>
    <row r="2" spans="1:35" ht="17.5" x14ac:dyDescent="0.25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1"/>
      <c r="U2" s="91"/>
      <c r="V2" s="91"/>
      <c r="W2" s="91"/>
      <c r="X2" s="91"/>
      <c r="Y2" s="91"/>
      <c r="Z2" s="90"/>
      <c r="AA2" s="90"/>
      <c r="AB2" s="90"/>
      <c r="AC2" s="90"/>
      <c r="AD2" s="90"/>
      <c r="AE2" s="90"/>
      <c r="AF2" s="90"/>
      <c r="AG2" s="90"/>
      <c r="AH2" s="90"/>
      <c r="AI2" s="92"/>
    </row>
    <row r="3" spans="1:35" x14ac:dyDescent="0.25">
      <c r="A3" s="81" t="s">
        <v>1</v>
      </c>
      <c r="B3" s="82"/>
      <c r="C3" s="82"/>
      <c r="D3" s="83"/>
      <c r="E3" s="69" t="s">
        <v>201</v>
      </c>
      <c r="F3" s="70"/>
      <c r="G3" s="70"/>
      <c r="H3" s="71"/>
      <c r="I3" s="72" t="s">
        <v>2</v>
      </c>
      <c r="J3" s="68"/>
      <c r="K3" s="18"/>
      <c r="L3" s="77" t="s">
        <v>3</v>
      </c>
      <c r="M3" s="77"/>
      <c r="N3" s="77"/>
      <c r="O3" s="77"/>
      <c r="P3" s="77"/>
      <c r="Q3" s="47"/>
      <c r="R3" s="47"/>
      <c r="S3" s="47"/>
      <c r="T3" s="47"/>
      <c r="U3" s="47"/>
      <c r="V3" s="47"/>
      <c r="W3" s="47"/>
      <c r="X3" s="47"/>
      <c r="Y3" s="48"/>
      <c r="Z3" s="93" t="s">
        <v>4</v>
      </c>
      <c r="AA3" s="93"/>
      <c r="AB3" s="94">
        <v>46167</v>
      </c>
      <c r="AC3" s="70"/>
      <c r="AD3" s="70"/>
      <c r="AE3" s="70"/>
      <c r="AF3" s="70"/>
      <c r="AG3" s="70"/>
      <c r="AH3" s="70"/>
      <c r="AI3" s="95"/>
    </row>
    <row r="4" spans="1:35" x14ac:dyDescent="0.25">
      <c r="A4" s="96" t="s">
        <v>5</v>
      </c>
      <c r="B4" s="97"/>
      <c r="C4" s="97"/>
      <c r="D4" s="98"/>
      <c r="E4" s="74" t="s">
        <v>62</v>
      </c>
      <c r="F4" s="75"/>
      <c r="G4" s="75"/>
      <c r="H4" s="75"/>
      <c r="I4" s="75"/>
      <c r="J4" s="75"/>
      <c r="K4" s="76"/>
      <c r="L4" s="77" t="s">
        <v>7</v>
      </c>
      <c r="M4" s="77"/>
      <c r="N4" s="77"/>
      <c r="O4" s="77"/>
      <c r="P4" s="77"/>
      <c r="Q4" s="79"/>
      <c r="R4" s="79"/>
      <c r="S4" s="79"/>
      <c r="T4" s="79"/>
      <c r="U4" s="79"/>
      <c r="V4" s="79"/>
      <c r="W4" s="79"/>
      <c r="X4" s="79"/>
      <c r="Y4" s="99"/>
      <c r="Z4" s="100" t="s">
        <v>8</v>
      </c>
      <c r="AA4" s="100"/>
      <c r="AB4" s="106" t="s">
        <v>198</v>
      </c>
      <c r="AC4" s="19"/>
      <c r="AD4" s="19"/>
      <c r="AE4" s="19"/>
      <c r="AF4" s="19"/>
      <c r="AG4" s="19"/>
      <c r="AH4" s="19"/>
      <c r="AI4" s="20"/>
    </row>
    <row r="5" spans="1:35" x14ac:dyDescent="0.25">
      <c r="A5" s="66" t="s">
        <v>9</v>
      </c>
      <c r="B5" s="67"/>
      <c r="C5" s="67"/>
      <c r="D5" s="68"/>
      <c r="E5" s="69" t="s">
        <v>203</v>
      </c>
      <c r="F5" s="70"/>
      <c r="G5" s="70"/>
      <c r="H5" s="71"/>
      <c r="I5" s="72" t="s">
        <v>10</v>
      </c>
      <c r="J5" s="68"/>
      <c r="K5" s="18">
        <v>12053672</v>
      </c>
      <c r="L5" s="73" t="s">
        <v>11</v>
      </c>
      <c r="M5" s="73"/>
      <c r="N5" s="73"/>
      <c r="O5" s="73"/>
      <c r="P5" s="73"/>
      <c r="Q5" s="75"/>
      <c r="R5" s="75"/>
      <c r="S5" s="75"/>
      <c r="T5" s="75"/>
      <c r="U5" s="75"/>
      <c r="V5" s="75"/>
      <c r="W5" s="75"/>
      <c r="X5" s="75"/>
      <c r="Y5" s="76"/>
      <c r="Z5" s="77" t="s">
        <v>12</v>
      </c>
      <c r="AA5" s="77"/>
      <c r="AB5" s="78" t="s">
        <v>204</v>
      </c>
      <c r="AC5" s="79"/>
      <c r="AD5" s="79"/>
      <c r="AE5" s="79"/>
      <c r="AF5" s="79"/>
      <c r="AG5" s="79"/>
      <c r="AH5" s="79"/>
      <c r="AI5" s="80"/>
    </row>
    <row r="6" spans="1:35" x14ac:dyDescent="0.25">
      <c r="A6" s="81" t="s">
        <v>13</v>
      </c>
      <c r="B6" s="82"/>
      <c r="C6" s="82"/>
      <c r="D6" s="83"/>
      <c r="E6" s="69" t="s">
        <v>202</v>
      </c>
      <c r="F6" s="70"/>
      <c r="G6" s="70"/>
      <c r="H6" s="70"/>
      <c r="I6" s="70"/>
      <c r="J6" s="70"/>
      <c r="K6" s="71"/>
      <c r="L6" s="72" t="s">
        <v>14</v>
      </c>
      <c r="M6" s="67"/>
      <c r="N6" s="67"/>
      <c r="O6" s="67"/>
      <c r="P6" s="67"/>
      <c r="Q6" s="84"/>
      <c r="R6" s="84"/>
      <c r="S6" s="84"/>
      <c r="T6" s="84"/>
      <c r="U6" s="84"/>
      <c r="V6" s="84"/>
      <c r="W6" s="84"/>
      <c r="X6" s="84"/>
      <c r="Y6" s="84"/>
      <c r="Z6" s="85" t="s">
        <v>15</v>
      </c>
      <c r="AA6" s="85"/>
      <c r="AB6" s="86">
        <v>4101185080</v>
      </c>
      <c r="AC6" s="87"/>
      <c r="AD6" s="87"/>
      <c r="AE6" s="87"/>
      <c r="AF6" s="87"/>
      <c r="AG6" s="87"/>
      <c r="AH6" s="87"/>
      <c r="AI6" s="88"/>
    </row>
    <row r="7" spans="1:35" ht="23" x14ac:dyDescent="0.25">
      <c r="A7" s="21" t="s">
        <v>16</v>
      </c>
      <c r="B7" s="57" t="s">
        <v>17</v>
      </c>
      <c r="C7" s="58"/>
      <c r="D7" s="22" t="s">
        <v>18</v>
      </c>
      <c r="E7" s="22" t="s">
        <v>19</v>
      </c>
      <c r="F7" s="59" t="s">
        <v>20</v>
      </c>
      <c r="G7" s="60"/>
      <c r="H7" s="60"/>
      <c r="I7" s="60"/>
      <c r="J7" s="60"/>
      <c r="K7" s="60"/>
      <c r="L7" s="58"/>
      <c r="M7" s="59" t="s">
        <v>21</v>
      </c>
      <c r="N7" s="60"/>
      <c r="O7" s="60"/>
      <c r="P7" s="58"/>
      <c r="Q7" s="59" t="s">
        <v>22</v>
      </c>
      <c r="R7" s="60"/>
      <c r="S7" s="58"/>
      <c r="T7" s="59" t="s">
        <v>23</v>
      </c>
      <c r="U7" s="60"/>
      <c r="V7" s="60"/>
      <c r="W7" s="60"/>
      <c r="X7" s="60"/>
      <c r="Y7" s="60"/>
      <c r="Z7" s="59" t="s">
        <v>24</v>
      </c>
      <c r="AA7" s="58"/>
      <c r="AB7" s="23" t="s">
        <v>25</v>
      </c>
      <c r="AC7" s="22" t="s">
        <v>26</v>
      </c>
      <c r="AD7" s="59" t="s">
        <v>27</v>
      </c>
      <c r="AE7" s="60"/>
      <c r="AF7" s="60"/>
      <c r="AG7" s="60"/>
      <c r="AH7" s="60"/>
      <c r="AI7" s="61"/>
    </row>
    <row r="8" spans="1:35" ht="114.5" customHeight="1" x14ac:dyDescent="0.25">
      <c r="A8" s="24">
        <v>10</v>
      </c>
      <c r="B8" s="54">
        <v>15392756</v>
      </c>
      <c r="C8" s="55"/>
      <c r="D8" s="27">
        <v>21</v>
      </c>
      <c r="E8" s="27" t="s">
        <v>199</v>
      </c>
      <c r="F8" s="62" t="s">
        <v>205</v>
      </c>
      <c r="G8" s="62"/>
      <c r="H8" s="62"/>
      <c r="I8" s="62"/>
      <c r="J8" s="62"/>
      <c r="K8" s="62"/>
      <c r="L8" s="62"/>
      <c r="M8" s="56" t="s">
        <v>207</v>
      </c>
      <c r="N8" s="56"/>
      <c r="O8" s="56"/>
      <c r="P8" s="56"/>
      <c r="Q8" s="63" t="s">
        <v>206</v>
      </c>
      <c r="R8" s="64"/>
      <c r="S8" s="65"/>
      <c r="T8" s="56"/>
      <c r="U8" s="56"/>
      <c r="V8" s="56"/>
      <c r="W8" s="56"/>
      <c r="X8" s="56"/>
      <c r="Y8" s="56"/>
      <c r="Z8" s="109">
        <v>450</v>
      </c>
      <c r="AA8" s="110"/>
      <c r="AB8" s="108">
        <f>D8*Z8</f>
        <v>9450</v>
      </c>
      <c r="AC8" s="29" t="s">
        <v>200</v>
      </c>
      <c r="AD8" s="49" t="e" vm="1">
        <v>#VALUE!</v>
      </c>
      <c r="AE8" s="50"/>
      <c r="AF8" s="49"/>
      <c r="AG8" s="50"/>
      <c r="AH8" s="49" t="e" vm="2">
        <v>#VALUE!</v>
      </c>
      <c r="AI8" s="50"/>
    </row>
    <row r="9" spans="1:35" x14ac:dyDescent="0.25">
      <c r="A9" s="24">
        <v>20</v>
      </c>
      <c r="B9" s="25"/>
      <c r="C9" s="26"/>
      <c r="D9" s="33"/>
      <c r="E9" s="27"/>
      <c r="F9" s="40"/>
      <c r="G9" s="41"/>
      <c r="H9" s="41"/>
      <c r="I9" s="41"/>
      <c r="J9" s="41"/>
      <c r="K9" s="41"/>
      <c r="L9" s="42"/>
      <c r="M9" s="43"/>
      <c r="N9" s="44"/>
      <c r="O9" s="44"/>
      <c r="P9" s="44"/>
      <c r="Q9" s="43"/>
      <c r="R9" s="44"/>
      <c r="S9" s="45"/>
      <c r="T9" s="46"/>
      <c r="U9" s="47"/>
      <c r="V9" s="47"/>
      <c r="W9" s="47"/>
      <c r="X9" s="47"/>
      <c r="Y9" s="48"/>
      <c r="Z9" s="107"/>
      <c r="AA9" s="107"/>
      <c r="AB9" s="108"/>
      <c r="AC9" s="29"/>
      <c r="AD9" s="30"/>
      <c r="AE9" s="31"/>
      <c r="AF9" s="31"/>
      <c r="AG9" s="31"/>
      <c r="AH9" s="31"/>
      <c r="AI9" s="32"/>
    </row>
    <row r="10" spans="1:35" x14ac:dyDescent="0.25">
      <c r="A10" s="24">
        <v>30</v>
      </c>
      <c r="B10" s="54"/>
      <c r="C10" s="55"/>
      <c r="D10" s="27"/>
      <c r="E10" s="27"/>
      <c r="F10" s="40"/>
      <c r="G10" s="41"/>
      <c r="H10" s="41"/>
      <c r="I10" s="41"/>
      <c r="J10" s="41"/>
      <c r="K10" s="41"/>
      <c r="L10" s="42"/>
      <c r="M10" s="43"/>
      <c r="N10" s="44"/>
      <c r="O10" s="44"/>
      <c r="P10" s="44"/>
      <c r="Q10" s="43"/>
      <c r="R10" s="47"/>
      <c r="S10" s="48"/>
      <c r="T10" s="56"/>
      <c r="U10" s="56"/>
      <c r="V10" s="56"/>
      <c r="W10" s="56"/>
      <c r="X10" s="56"/>
      <c r="Y10" s="56"/>
      <c r="Z10" s="49"/>
      <c r="AA10" s="50"/>
      <c r="AB10" s="28">
        <f t="shared" ref="AB10:AB11" si="0">Z10</f>
        <v>0</v>
      </c>
      <c r="AC10" s="29"/>
      <c r="AD10" s="37"/>
      <c r="AE10" s="38"/>
      <c r="AF10" s="38"/>
      <c r="AG10" s="38"/>
      <c r="AH10" s="38"/>
      <c r="AI10" s="39"/>
    </row>
    <row r="11" spans="1:35" x14ac:dyDescent="0.25">
      <c r="A11" s="24">
        <v>40</v>
      </c>
      <c r="B11" s="54"/>
      <c r="C11" s="55"/>
      <c r="D11" s="27"/>
      <c r="E11" s="27"/>
      <c r="F11" s="40"/>
      <c r="G11" s="41"/>
      <c r="H11" s="41"/>
      <c r="I11" s="41"/>
      <c r="J11" s="41"/>
      <c r="K11" s="41"/>
      <c r="L11" s="42"/>
      <c r="M11" s="43"/>
      <c r="N11" s="44"/>
      <c r="O11" s="44"/>
      <c r="P11" s="44"/>
      <c r="Q11" s="43"/>
      <c r="R11" s="47"/>
      <c r="S11" s="48"/>
      <c r="T11" s="56"/>
      <c r="U11" s="56"/>
      <c r="V11" s="56"/>
      <c r="W11" s="56"/>
      <c r="X11" s="56"/>
      <c r="Y11" s="56"/>
      <c r="Z11" s="49"/>
      <c r="AA11" s="50"/>
      <c r="AB11" s="28">
        <f t="shared" si="0"/>
        <v>0</v>
      </c>
      <c r="AC11" s="29"/>
      <c r="AD11" s="37"/>
      <c r="AE11" s="38"/>
      <c r="AF11" s="38"/>
      <c r="AG11" s="38"/>
      <c r="AH11" s="38"/>
      <c r="AI11" s="39"/>
    </row>
    <row r="12" spans="1:35" ht="12.65" customHeight="1" x14ac:dyDescent="0.3">
      <c r="A12" s="51" t="s">
        <v>28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36">
        <f>SUM(AB8:AB11)</f>
        <v>9450</v>
      </c>
      <c r="AC12" s="53"/>
      <c r="AD12" s="53"/>
      <c r="AE12" s="53"/>
      <c r="AF12" s="53"/>
      <c r="AG12" s="53"/>
      <c r="AH12" s="53"/>
      <c r="AI12" s="53"/>
    </row>
    <row r="142" spans="2:5" ht="14.5" x14ac:dyDescent="0.35">
      <c r="B142" s="34" t="s">
        <v>29</v>
      </c>
      <c r="C142" s="34" t="s">
        <v>30</v>
      </c>
      <c r="E142" s="34" t="s">
        <v>31</v>
      </c>
    </row>
    <row r="143" spans="2:5" x14ac:dyDescent="0.25">
      <c r="B143" s="35" t="s">
        <v>32</v>
      </c>
      <c r="C143">
        <v>4033</v>
      </c>
      <c r="E143" t="s">
        <v>166</v>
      </c>
    </row>
    <row r="144" spans="2:5" x14ac:dyDescent="0.25">
      <c r="B144" s="35" t="s">
        <v>34</v>
      </c>
      <c r="C144">
        <v>4271</v>
      </c>
      <c r="E144" t="s">
        <v>167</v>
      </c>
    </row>
    <row r="145" spans="2:5" x14ac:dyDescent="0.25">
      <c r="B145" s="35" t="s">
        <v>35</v>
      </c>
      <c r="C145">
        <v>5108</v>
      </c>
      <c r="E145" t="s">
        <v>168</v>
      </c>
    </row>
    <row r="146" spans="2:5" x14ac:dyDescent="0.25">
      <c r="B146" s="35" t="s">
        <v>37</v>
      </c>
      <c r="C146">
        <v>1058</v>
      </c>
      <c r="E146" t="s">
        <v>169</v>
      </c>
    </row>
    <row r="147" spans="2:5" x14ac:dyDescent="0.25">
      <c r="B147" s="35" t="s">
        <v>39</v>
      </c>
      <c r="C147">
        <v>1058</v>
      </c>
      <c r="E147" t="s">
        <v>170</v>
      </c>
    </row>
    <row r="148" spans="2:5" x14ac:dyDescent="0.25">
      <c r="B148" s="35" t="s">
        <v>40</v>
      </c>
      <c r="C148">
        <v>1058</v>
      </c>
      <c r="E148" t="s">
        <v>171</v>
      </c>
    </row>
    <row r="149" spans="2:5" x14ac:dyDescent="0.25">
      <c r="B149" s="35" t="s">
        <v>42</v>
      </c>
      <c r="C149">
        <v>4308</v>
      </c>
      <c r="E149" t="s">
        <v>171</v>
      </c>
    </row>
    <row r="150" spans="2:5" x14ac:dyDescent="0.25">
      <c r="B150" s="35" t="s">
        <v>44</v>
      </c>
      <c r="C150">
        <v>4224</v>
      </c>
      <c r="E150" t="s">
        <v>172</v>
      </c>
    </row>
    <row r="151" spans="2:5" x14ac:dyDescent="0.25">
      <c r="B151" s="35" t="s">
        <v>45</v>
      </c>
      <c r="C151">
        <v>5359</v>
      </c>
      <c r="E151" t="s">
        <v>172</v>
      </c>
    </row>
    <row r="152" spans="2:5" x14ac:dyDescent="0.25">
      <c r="B152" s="35" t="s">
        <v>47</v>
      </c>
      <c r="C152">
        <v>6387</v>
      </c>
      <c r="E152" t="s">
        <v>173</v>
      </c>
    </row>
    <row r="153" spans="2:5" x14ac:dyDescent="0.25">
      <c r="B153" s="35" t="s">
        <v>49</v>
      </c>
      <c r="C153">
        <v>1068</v>
      </c>
      <c r="E153" t="s">
        <v>173</v>
      </c>
    </row>
    <row r="154" spans="2:5" x14ac:dyDescent="0.25">
      <c r="B154" s="35" t="s">
        <v>51</v>
      </c>
      <c r="C154">
        <v>1068</v>
      </c>
      <c r="E154" t="s">
        <v>174</v>
      </c>
    </row>
    <row r="155" spans="2:5" x14ac:dyDescent="0.25">
      <c r="B155" s="35" t="s">
        <v>53</v>
      </c>
      <c r="C155">
        <v>5535</v>
      </c>
      <c r="E155" t="s">
        <v>175</v>
      </c>
    </row>
    <row r="156" spans="2:5" x14ac:dyDescent="0.25">
      <c r="B156" s="35" t="s">
        <v>55</v>
      </c>
      <c r="C156">
        <v>1090</v>
      </c>
      <c r="E156" t="s">
        <v>72</v>
      </c>
    </row>
    <row r="157" spans="2:5" x14ac:dyDescent="0.25">
      <c r="B157" s="35" t="s">
        <v>57</v>
      </c>
      <c r="C157">
        <v>1090</v>
      </c>
      <c r="E157" t="s">
        <v>76</v>
      </c>
    </row>
    <row r="158" spans="2:5" x14ac:dyDescent="0.25">
      <c r="B158" s="35" t="s">
        <v>59</v>
      </c>
      <c r="C158">
        <v>16786</v>
      </c>
      <c r="E158" t="s">
        <v>82</v>
      </c>
    </row>
    <row r="159" spans="2:5" x14ac:dyDescent="0.25">
      <c r="B159" s="35" t="s">
        <v>61</v>
      </c>
      <c r="C159">
        <v>1090</v>
      </c>
      <c r="E159" t="s">
        <v>117</v>
      </c>
    </row>
    <row r="160" spans="2:5" x14ac:dyDescent="0.25">
      <c r="B160" s="35" t="s">
        <v>63</v>
      </c>
      <c r="C160">
        <v>1090</v>
      </c>
      <c r="E160" t="s">
        <v>119</v>
      </c>
    </row>
    <row r="161" spans="2:5" x14ac:dyDescent="0.25">
      <c r="B161" s="35" t="s">
        <v>65</v>
      </c>
      <c r="C161">
        <v>17876</v>
      </c>
      <c r="E161" t="s">
        <v>145</v>
      </c>
    </row>
    <row r="162" spans="2:5" x14ac:dyDescent="0.25">
      <c r="B162" s="35" t="s">
        <v>67</v>
      </c>
      <c r="C162">
        <v>5157</v>
      </c>
      <c r="E162" t="s">
        <v>48</v>
      </c>
    </row>
    <row r="163" spans="2:5" x14ac:dyDescent="0.25">
      <c r="B163" s="35" t="s">
        <v>69</v>
      </c>
      <c r="C163">
        <v>8133</v>
      </c>
      <c r="E163" t="s">
        <v>176</v>
      </c>
    </row>
    <row r="164" spans="2:5" x14ac:dyDescent="0.25">
      <c r="B164" s="35" t="s">
        <v>71</v>
      </c>
      <c r="C164">
        <v>4065</v>
      </c>
      <c r="E164" t="s">
        <v>58</v>
      </c>
    </row>
    <row r="165" spans="2:5" x14ac:dyDescent="0.25">
      <c r="B165" s="35" t="s">
        <v>73</v>
      </c>
      <c r="C165">
        <v>12197</v>
      </c>
      <c r="E165" t="s">
        <v>96</v>
      </c>
    </row>
    <row r="166" spans="2:5" x14ac:dyDescent="0.25">
      <c r="B166" s="35" t="s">
        <v>75</v>
      </c>
      <c r="C166">
        <v>4053</v>
      </c>
      <c r="E166" t="s">
        <v>107</v>
      </c>
    </row>
    <row r="167" spans="2:5" x14ac:dyDescent="0.25">
      <c r="B167" s="35" t="s">
        <v>77</v>
      </c>
      <c r="C167">
        <v>12197</v>
      </c>
      <c r="E167" t="s">
        <v>143</v>
      </c>
    </row>
    <row r="168" spans="2:5" x14ac:dyDescent="0.25">
      <c r="B168" s="35" t="s">
        <v>79</v>
      </c>
      <c r="C168">
        <v>1068</v>
      </c>
      <c r="E168" t="s">
        <v>150</v>
      </c>
    </row>
    <row r="169" spans="2:5" x14ac:dyDescent="0.25">
      <c r="B169" s="35" t="s">
        <v>81</v>
      </c>
      <c r="C169">
        <v>4065</v>
      </c>
      <c r="E169" t="s">
        <v>156</v>
      </c>
    </row>
    <row r="170" spans="2:5" x14ac:dyDescent="0.25">
      <c r="B170" s="35" t="s">
        <v>83</v>
      </c>
      <c r="C170">
        <v>2142</v>
      </c>
      <c r="E170" t="s">
        <v>43</v>
      </c>
    </row>
    <row r="171" spans="2:5" x14ac:dyDescent="0.25">
      <c r="B171" s="35" t="s">
        <v>85</v>
      </c>
      <c r="C171">
        <v>4306</v>
      </c>
      <c r="E171" t="s">
        <v>177</v>
      </c>
    </row>
    <row r="172" spans="2:5" x14ac:dyDescent="0.25">
      <c r="B172" s="35" t="s">
        <v>87</v>
      </c>
      <c r="C172">
        <v>12917</v>
      </c>
      <c r="E172" t="s">
        <v>60</v>
      </c>
    </row>
    <row r="173" spans="2:5" x14ac:dyDescent="0.25">
      <c r="B173" s="35" t="s">
        <v>89</v>
      </c>
      <c r="C173">
        <v>3250</v>
      </c>
      <c r="E173" t="s">
        <v>84</v>
      </c>
    </row>
    <row r="174" spans="2:5" x14ac:dyDescent="0.25">
      <c r="B174" s="35" t="s">
        <v>91</v>
      </c>
      <c r="C174">
        <v>66261</v>
      </c>
      <c r="E174" t="s">
        <v>92</v>
      </c>
    </row>
    <row r="175" spans="2:5" x14ac:dyDescent="0.25">
      <c r="B175" s="35" t="s">
        <v>93</v>
      </c>
      <c r="C175">
        <v>4211</v>
      </c>
      <c r="E175" t="s">
        <v>178</v>
      </c>
    </row>
    <row r="176" spans="2:5" x14ac:dyDescent="0.25">
      <c r="B176" s="35" t="s">
        <v>95</v>
      </c>
      <c r="C176">
        <v>4007</v>
      </c>
      <c r="E176" t="s">
        <v>142</v>
      </c>
    </row>
    <row r="177" spans="2:5" x14ac:dyDescent="0.25">
      <c r="B177" s="35" t="s">
        <v>97</v>
      </c>
      <c r="C177">
        <v>4070</v>
      </c>
      <c r="E177" t="s">
        <v>151</v>
      </c>
    </row>
    <row r="178" spans="2:5" x14ac:dyDescent="0.25">
      <c r="B178" s="35" t="s">
        <v>99</v>
      </c>
      <c r="C178">
        <v>4208</v>
      </c>
      <c r="E178" t="s">
        <v>41</v>
      </c>
    </row>
    <row r="179" spans="2:5" x14ac:dyDescent="0.25">
      <c r="B179" s="35" t="s">
        <v>100</v>
      </c>
      <c r="C179">
        <v>4207</v>
      </c>
      <c r="E179" t="s">
        <v>179</v>
      </c>
    </row>
    <row r="180" spans="2:5" x14ac:dyDescent="0.25">
      <c r="B180" s="35" t="s">
        <v>101</v>
      </c>
      <c r="C180">
        <v>4058</v>
      </c>
      <c r="E180" t="s">
        <v>62</v>
      </c>
    </row>
    <row r="181" spans="2:5" x14ac:dyDescent="0.25">
      <c r="B181" s="35" t="s">
        <v>102</v>
      </c>
      <c r="C181">
        <v>4210</v>
      </c>
      <c r="E181" t="s">
        <v>88</v>
      </c>
    </row>
    <row r="182" spans="2:5" x14ac:dyDescent="0.25">
      <c r="B182" s="35" t="s">
        <v>104</v>
      </c>
      <c r="C182">
        <v>4059</v>
      </c>
      <c r="E182" t="s">
        <v>94</v>
      </c>
    </row>
    <row r="183" spans="2:5" x14ac:dyDescent="0.25">
      <c r="B183" s="35" t="s">
        <v>106</v>
      </c>
      <c r="C183">
        <v>4212</v>
      </c>
      <c r="E183" t="s">
        <v>103</v>
      </c>
    </row>
    <row r="184" spans="2:5" x14ac:dyDescent="0.25">
      <c r="B184" s="35" t="s">
        <v>108</v>
      </c>
      <c r="C184">
        <v>4069</v>
      </c>
      <c r="E184" t="s">
        <v>115</v>
      </c>
    </row>
    <row r="185" spans="2:5" x14ac:dyDescent="0.25">
      <c r="B185" s="35" t="s">
        <v>110</v>
      </c>
      <c r="C185">
        <v>4225</v>
      </c>
      <c r="E185" t="s">
        <v>144</v>
      </c>
    </row>
    <row r="186" spans="2:5" x14ac:dyDescent="0.25">
      <c r="B186" s="35" t="s">
        <v>112</v>
      </c>
      <c r="C186">
        <v>4052</v>
      </c>
      <c r="E186" t="s">
        <v>46</v>
      </c>
    </row>
    <row r="187" spans="2:5" x14ac:dyDescent="0.25">
      <c r="B187" s="35" t="s">
        <v>114</v>
      </c>
      <c r="C187">
        <v>4057</v>
      </c>
      <c r="E187" t="s">
        <v>180</v>
      </c>
    </row>
    <row r="188" spans="2:5" x14ac:dyDescent="0.25">
      <c r="B188" s="35" t="s">
        <v>116</v>
      </c>
      <c r="C188">
        <v>4213</v>
      </c>
      <c r="E188" t="s">
        <v>70</v>
      </c>
    </row>
    <row r="189" spans="2:5" x14ac:dyDescent="0.25">
      <c r="B189" s="35" t="s">
        <v>118</v>
      </c>
      <c r="C189">
        <v>4347</v>
      </c>
      <c r="E189" t="s">
        <v>86</v>
      </c>
    </row>
    <row r="190" spans="2:5" x14ac:dyDescent="0.25">
      <c r="B190" s="35" t="s">
        <v>120</v>
      </c>
      <c r="C190">
        <v>4056</v>
      </c>
      <c r="E190" t="s">
        <v>90</v>
      </c>
    </row>
    <row r="191" spans="2:5" x14ac:dyDescent="0.25">
      <c r="B191" s="35" t="s">
        <v>122</v>
      </c>
      <c r="C191">
        <v>13814</v>
      </c>
      <c r="E191" t="s">
        <v>105</v>
      </c>
    </row>
    <row r="192" spans="2:5" x14ac:dyDescent="0.25">
      <c r="B192" s="35" t="s">
        <v>124</v>
      </c>
      <c r="C192">
        <v>1096</v>
      </c>
      <c r="E192" t="s">
        <v>6</v>
      </c>
    </row>
    <row r="193" spans="2:5" x14ac:dyDescent="0.25">
      <c r="B193" s="35" t="s">
        <v>126</v>
      </c>
      <c r="C193">
        <v>1069</v>
      </c>
      <c r="E193" t="s">
        <v>181</v>
      </c>
    </row>
    <row r="194" spans="2:5" x14ac:dyDescent="0.25">
      <c r="B194" s="35" t="s">
        <v>128</v>
      </c>
      <c r="C194">
        <v>1119</v>
      </c>
      <c r="E194" t="s">
        <v>64</v>
      </c>
    </row>
    <row r="195" spans="2:5" x14ac:dyDescent="0.25">
      <c r="B195" s="35" t="s">
        <v>130</v>
      </c>
      <c r="C195">
        <v>4359</v>
      </c>
      <c r="E195" t="s">
        <v>68</v>
      </c>
    </row>
    <row r="196" spans="2:5" x14ac:dyDescent="0.25">
      <c r="B196" s="35" t="s">
        <v>132</v>
      </c>
      <c r="C196">
        <v>4050</v>
      </c>
      <c r="E196" t="s">
        <v>78</v>
      </c>
    </row>
    <row r="197" spans="2:5" x14ac:dyDescent="0.25">
      <c r="B197" s="35" t="s">
        <v>134</v>
      </c>
      <c r="C197">
        <v>7481</v>
      </c>
      <c r="E197" t="s">
        <v>113</v>
      </c>
    </row>
    <row r="198" spans="2:5" x14ac:dyDescent="0.25">
      <c r="E198" t="s">
        <v>36</v>
      </c>
    </row>
    <row r="199" spans="2:5" x14ac:dyDescent="0.25">
      <c r="E199" t="s">
        <v>182</v>
      </c>
    </row>
    <row r="200" spans="2:5" x14ac:dyDescent="0.25">
      <c r="E200" t="s">
        <v>56</v>
      </c>
    </row>
    <row r="201" spans="2:5" x14ac:dyDescent="0.25">
      <c r="E201" t="s">
        <v>121</v>
      </c>
    </row>
    <row r="202" spans="2:5" x14ac:dyDescent="0.25">
      <c r="E202" t="s">
        <v>127</v>
      </c>
    </row>
    <row r="203" spans="2:5" x14ac:dyDescent="0.25">
      <c r="E203" t="s">
        <v>133</v>
      </c>
    </row>
    <row r="204" spans="2:5" x14ac:dyDescent="0.25">
      <c r="E204" t="s">
        <v>183</v>
      </c>
    </row>
    <row r="205" spans="2:5" x14ac:dyDescent="0.25">
      <c r="E205" t="s">
        <v>184</v>
      </c>
    </row>
    <row r="206" spans="2:5" x14ac:dyDescent="0.25">
      <c r="E206" t="s">
        <v>139</v>
      </c>
    </row>
    <row r="207" spans="2:5" x14ac:dyDescent="0.25">
      <c r="E207" t="s">
        <v>140</v>
      </c>
    </row>
    <row r="208" spans="2:5" x14ac:dyDescent="0.25">
      <c r="E208" t="s">
        <v>185</v>
      </c>
    </row>
    <row r="209" spans="5:5" x14ac:dyDescent="0.25">
      <c r="E209" t="s">
        <v>186</v>
      </c>
    </row>
    <row r="210" spans="5:5" x14ac:dyDescent="0.25">
      <c r="E210" t="s">
        <v>187</v>
      </c>
    </row>
    <row r="211" spans="5:5" x14ac:dyDescent="0.25">
      <c r="E211" t="s">
        <v>188</v>
      </c>
    </row>
    <row r="212" spans="5:5" x14ac:dyDescent="0.25">
      <c r="E212" t="s">
        <v>189</v>
      </c>
    </row>
    <row r="213" spans="5:5" x14ac:dyDescent="0.25">
      <c r="E213" t="s">
        <v>136</v>
      </c>
    </row>
    <row r="214" spans="5:5" x14ac:dyDescent="0.25">
      <c r="E214" t="s">
        <v>137</v>
      </c>
    </row>
    <row r="215" spans="5:5" x14ac:dyDescent="0.25">
      <c r="E215" t="s">
        <v>138</v>
      </c>
    </row>
    <row r="216" spans="5:5" x14ac:dyDescent="0.25">
      <c r="E216" t="s">
        <v>153</v>
      </c>
    </row>
    <row r="217" spans="5:5" x14ac:dyDescent="0.25">
      <c r="E217" t="s">
        <v>154</v>
      </c>
    </row>
    <row r="218" spans="5:5" x14ac:dyDescent="0.25">
      <c r="E218" t="s">
        <v>190</v>
      </c>
    </row>
    <row r="219" spans="5:5" x14ac:dyDescent="0.25">
      <c r="E219" t="s">
        <v>123</v>
      </c>
    </row>
    <row r="220" spans="5:5" x14ac:dyDescent="0.25">
      <c r="E220" t="s">
        <v>125</v>
      </c>
    </row>
    <row r="221" spans="5:5" x14ac:dyDescent="0.25">
      <c r="E221" t="s">
        <v>135</v>
      </c>
    </row>
    <row r="222" spans="5:5" x14ac:dyDescent="0.25">
      <c r="E222" t="s">
        <v>147</v>
      </c>
    </row>
    <row r="223" spans="5:5" x14ac:dyDescent="0.25">
      <c r="E223" t="s">
        <v>152</v>
      </c>
    </row>
    <row r="224" spans="5:5" x14ac:dyDescent="0.25">
      <c r="E224" s="35" t="s">
        <v>33</v>
      </c>
    </row>
    <row r="225" spans="5:5" x14ac:dyDescent="0.25">
      <c r="E225" s="35" t="s">
        <v>38</v>
      </c>
    </row>
    <row r="226" spans="5:5" x14ac:dyDescent="0.25">
      <c r="E226" s="35" t="s">
        <v>191</v>
      </c>
    </row>
    <row r="227" spans="5:5" x14ac:dyDescent="0.25">
      <c r="E227" s="35" t="s">
        <v>54</v>
      </c>
    </row>
    <row r="228" spans="5:5" x14ac:dyDescent="0.25">
      <c r="E228" s="35" t="s">
        <v>129</v>
      </c>
    </row>
    <row r="229" spans="5:5" x14ac:dyDescent="0.25">
      <c r="E229" s="35" t="s">
        <v>131</v>
      </c>
    </row>
    <row r="230" spans="5:5" x14ac:dyDescent="0.25">
      <c r="E230" s="35" t="s">
        <v>141</v>
      </c>
    </row>
    <row r="231" spans="5:5" x14ac:dyDescent="0.25">
      <c r="E231" s="35" t="s">
        <v>192</v>
      </c>
    </row>
    <row r="232" spans="5:5" x14ac:dyDescent="0.25">
      <c r="E232" s="35" t="s">
        <v>74</v>
      </c>
    </row>
    <row r="233" spans="5:5" x14ac:dyDescent="0.25">
      <c r="E233" s="35" t="s">
        <v>146</v>
      </c>
    </row>
    <row r="234" spans="5:5" x14ac:dyDescent="0.25">
      <c r="E234" s="35" t="s">
        <v>148</v>
      </c>
    </row>
    <row r="235" spans="5:5" x14ac:dyDescent="0.25">
      <c r="E235" s="35" t="s">
        <v>193</v>
      </c>
    </row>
    <row r="236" spans="5:5" x14ac:dyDescent="0.25">
      <c r="E236" s="35" t="s">
        <v>193</v>
      </c>
    </row>
    <row r="237" spans="5:5" x14ac:dyDescent="0.25">
      <c r="E237" s="35" t="s">
        <v>194</v>
      </c>
    </row>
    <row r="238" spans="5:5" x14ac:dyDescent="0.25">
      <c r="E238" s="35" t="s">
        <v>194</v>
      </c>
    </row>
    <row r="239" spans="5:5" x14ac:dyDescent="0.25">
      <c r="E239" s="35" t="s">
        <v>195</v>
      </c>
    </row>
    <row r="240" spans="5:5" x14ac:dyDescent="0.25">
      <c r="E240" s="35" t="s">
        <v>155</v>
      </c>
    </row>
    <row r="241" spans="5:5" x14ac:dyDescent="0.25">
      <c r="E241" s="35" t="s">
        <v>196</v>
      </c>
    </row>
    <row r="242" spans="5:5" x14ac:dyDescent="0.25">
      <c r="E242" s="35" t="s">
        <v>50</v>
      </c>
    </row>
    <row r="243" spans="5:5" x14ac:dyDescent="0.25">
      <c r="E243" s="35" t="s">
        <v>52</v>
      </c>
    </row>
    <row r="244" spans="5:5" x14ac:dyDescent="0.25">
      <c r="E244" s="35" t="s">
        <v>66</v>
      </c>
    </row>
    <row r="245" spans="5:5" x14ac:dyDescent="0.25">
      <c r="E245" s="35" t="s">
        <v>80</v>
      </c>
    </row>
    <row r="246" spans="5:5" x14ac:dyDescent="0.25">
      <c r="E246" s="35" t="s">
        <v>98</v>
      </c>
    </row>
    <row r="247" spans="5:5" x14ac:dyDescent="0.25">
      <c r="E247" s="35" t="s">
        <v>109</v>
      </c>
    </row>
    <row r="248" spans="5:5" x14ac:dyDescent="0.25">
      <c r="E248" s="35" t="s">
        <v>111</v>
      </c>
    </row>
    <row r="249" spans="5:5" x14ac:dyDescent="0.25">
      <c r="E249" s="35" t="s">
        <v>197</v>
      </c>
    </row>
    <row r="250" spans="5:5" x14ac:dyDescent="0.25">
      <c r="E250" s="35" t="s">
        <v>149</v>
      </c>
    </row>
  </sheetData>
  <mergeCells count="62">
    <mergeCell ref="A2:AI2"/>
    <mergeCell ref="A3:D3"/>
    <mergeCell ref="E3:H3"/>
    <mergeCell ref="I3:J3"/>
    <mergeCell ref="L3:P3"/>
    <mergeCell ref="Q3:Y3"/>
    <mergeCell ref="Z3:AA3"/>
    <mergeCell ref="AB3:AI3"/>
    <mergeCell ref="A4:D4"/>
    <mergeCell ref="E4:K4"/>
    <mergeCell ref="L4:P4"/>
    <mergeCell ref="Q4:Y4"/>
    <mergeCell ref="Z4:AA4"/>
    <mergeCell ref="A5:D5"/>
    <mergeCell ref="E5:H5"/>
    <mergeCell ref="I5:J5"/>
    <mergeCell ref="L5:P5"/>
    <mergeCell ref="Q5:Y5"/>
    <mergeCell ref="Z5:AA5"/>
    <mergeCell ref="AB5:AI5"/>
    <mergeCell ref="A6:D6"/>
    <mergeCell ref="E6:K6"/>
    <mergeCell ref="L6:P6"/>
    <mergeCell ref="Q6:Y6"/>
    <mergeCell ref="Z6:AA6"/>
    <mergeCell ref="AB6:AI6"/>
    <mergeCell ref="AD8:AE8"/>
    <mergeCell ref="B7:C7"/>
    <mergeCell ref="F7:L7"/>
    <mergeCell ref="M7:P7"/>
    <mergeCell ref="Q7:S7"/>
    <mergeCell ref="T7:Y7"/>
    <mergeCell ref="Z7:AA7"/>
    <mergeCell ref="AD7:AI7"/>
    <mergeCell ref="B8:C8"/>
    <mergeCell ref="F8:L8"/>
    <mergeCell ref="M8:P8"/>
    <mergeCell ref="Q8:S8"/>
    <mergeCell ref="T8:Y8"/>
    <mergeCell ref="AH8:AI8"/>
    <mergeCell ref="Z8:AA8"/>
    <mergeCell ref="B10:C10"/>
    <mergeCell ref="F10:L10"/>
    <mergeCell ref="M10:P10"/>
    <mergeCell ref="Q10:S10"/>
    <mergeCell ref="T10:Y10"/>
    <mergeCell ref="AD11:AI11"/>
    <mergeCell ref="F9:L9"/>
    <mergeCell ref="M9:P9"/>
    <mergeCell ref="Q9:S9"/>
    <mergeCell ref="T9:Y9"/>
    <mergeCell ref="AF8:AG8"/>
    <mergeCell ref="A12:AA12"/>
    <mergeCell ref="AC12:AI12"/>
    <mergeCell ref="Z10:AA10"/>
    <mergeCell ref="AD10:AI10"/>
    <mergeCell ref="B11:C11"/>
    <mergeCell ref="F11:L11"/>
    <mergeCell ref="M11:P11"/>
    <mergeCell ref="Q11:S11"/>
    <mergeCell ref="T11:Y11"/>
    <mergeCell ref="Z11:AA11"/>
  </mergeCells>
  <dataValidations count="3">
    <dataValidation type="list" allowBlank="1" showInputMessage="1" showErrorMessage="1" sqref="L4:P4" xr:uid="{24C1FF56-2DAB-45D7-AC47-E9AF1ACFBB1F}">
      <formula1>"CENTRO DE CUSTO:, PROJETO:, OS:, RATEIO:,"</formula1>
    </dataValidation>
    <dataValidation type="list" allowBlank="1" showInputMessage="1" showErrorMessage="1" sqref="E4:K4" xr:uid="{19175583-BFEF-43D7-913A-C7C38173A8D9}">
      <formula1>$E$143:$E$250</formula1>
    </dataValidation>
    <dataValidation type="list" allowBlank="1" showInputMessage="1" showErrorMessage="1" sqref="Q6:Y6" xr:uid="{653F18EE-36B2-4B43-846A-E52FCC9F7D8A}">
      <formula1>$C$143:$C$197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B34BD-9DF9-4EE6-94E5-70E8E0C30F70}">
  <dimension ref="A1:J19"/>
  <sheetViews>
    <sheetView showGridLines="0" workbookViewId="0">
      <selection activeCell="A4" sqref="A4"/>
    </sheetView>
  </sheetViews>
  <sheetFormatPr defaultRowHeight="12.5" x14ac:dyDescent="0.25"/>
  <cols>
    <col min="1" max="1" width="9.453125" customWidth="1"/>
    <col min="2" max="2" width="12.54296875" customWidth="1"/>
    <col min="3" max="3" width="14.26953125" bestFit="1" customWidth="1"/>
    <col min="4" max="4" width="12.453125" customWidth="1"/>
    <col min="5" max="5" width="12.7265625" customWidth="1"/>
    <col min="7" max="7" width="16.1796875" customWidth="1"/>
    <col min="9" max="9" width="17" customWidth="1"/>
    <col min="10" max="10" width="11.54296875" customWidth="1"/>
  </cols>
  <sheetData>
    <row r="1" spans="1:10" ht="15" thickBot="1" x14ac:dyDescent="0.4">
      <c r="D1" s="101" t="s">
        <v>157</v>
      </c>
      <c r="E1" s="102"/>
      <c r="F1" s="102"/>
      <c r="G1" s="103"/>
    </row>
    <row r="2" spans="1:10" ht="13" x14ac:dyDescent="0.25">
      <c r="A2" s="104" t="s">
        <v>158</v>
      </c>
      <c r="B2" s="104"/>
      <c r="C2" s="104"/>
      <c r="D2" s="105"/>
      <c r="E2" s="105" t="s">
        <v>159</v>
      </c>
      <c r="F2" s="105"/>
      <c r="G2" s="105"/>
      <c r="H2" s="104"/>
      <c r="I2" s="104"/>
      <c r="J2" s="104"/>
    </row>
    <row r="3" spans="1:10" ht="13" x14ac:dyDescent="0.25">
      <c r="A3" s="17" t="s">
        <v>16</v>
      </c>
      <c r="B3" s="17" t="s">
        <v>160</v>
      </c>
      <c r="C3" s="17" t="s">
        <v>161</v>
      </c>
      <c r="D3" s="17" t="s">
        <v>25</v>
      </c>
      <c r="E3" s="17" t="s">
        <v>160</v>
      </c>
      <c r="F3" s="17"/>
      <c r="G3" s="17" t="s">
        <v>162</v>
      </c>
      <c r="H3" s="17" t="s">
        <v>163</v>
      </c>
      <c r="I3" s="17" t="s">
        <v>164</v>
      </c>
      <c r="J3" s="17" t="s">
        <v>165</v>
      </c>
    </row>
    <row r="4" spans="1:10" ht="13" x14ac:dyDescent="0.3">
      <c r="A4" s="1">
        <v>10</v>
      </c>
      <c r="B4" s="2"/>
      <c r="C4" s="3"/>
      <c r="D4" s="4">
        <f>C4*B4</f>
        <v>0</v>
      </c>
      <c r="E4" s="2">
        <f>B4</f>
        <v>0</v>
      </c>
      <c r="F4" s="2"/>
      <c r="G4" s="2"/>
      <c r="H4" s="5"/>
      <c r="I4" s="6"/>
      <c r="J4" s="7"/>
    </row>
    <row r="5" spans="1:10" ht="13" x14ac:dyDescent="0.3">
      <c r="A5" s="1">
        <v>10</v>
      </c>
      <c r="B5" s="2"/>
      <c r="C5" s="3"/>
      <c r="D5" s="4">
        <f t="shared" ref="D5:D18" si="0">C5*B5</f>
        <v>0</v>
      </c>
      <c r="E5" s="2">
        <f t="shared" ref="E5:E18" si="1">B5</f>
        <v>0</v>
      </c>
      <c r="F5" s="2"/>
      <c r="G5" s="2"/>
      <c r="H5" s="5"/>
      <c r="I5" s="6"/>
      <c r="J5" s="7"/>
    </row>
    <row r="6" spans="1:10" ht="13" x14ac:dyDescent="0.3">
      <c r="A6" s="1">
        <v>10</v>
      </c>
      <c r="B6" s="2"/>
      <c r="C6" s="3"/>
      <c r="D6" s="4">
        <f t="shared" si="0"/>
        <v>0</v>
      </c>
      <c r="E6" s="2">
        <f t="shared" si="1"/>
        <v>0</v>
      </c>
      <c r="F6" s="2"/>
      <c r="G6" s="2"/>
      <c r="H6" s="5"/>
      <c r="I6" s="6"/>
      <c r="J6" s="7"/>
    </row>
    <row r="7" spans="1:10" ht="13" x14ac:dyDescent="0.3">
      <c r="A7" s="1">
        <v>10</v>
      </c>
      <c r="B7" s="2"/>
      <c r="C7" s="3"/>
      <c r="D7" s="4">
        <f t="shared" si="0"/>
        <v>0</v>
      </c>
      <c r="E7" s="2">
        <f t="shared" si="1"/>
        <v>0</v>
      </c>
      <c r="F7" s="2"/>
      <c r="G7" s="2"/>
      <c r="H7" s="5"/>
      <c r="I7" s="6"/>
      <c r="J7" s="7"/>
    </row>
    <row r="8" spans="1:10" ht="13" x14ac:dyDescent="0.3">
      <c r="A8" s="1">
        <v>10</v>
      </c>
      <c r="B8" s="2"/>
      <c r="C8" s="3"/>
      <c r="D8" s="4">
        <f t="shared" si="0"/>
        <v>0</v>
      </c>
      <c r="E8" s="2">
        <f t="shared" si="1"/>
        <v>0</v>
      </c>
      <c r="F8" s="2"/>
      <c r="G8" s="2"/>
      <c r="H8" s="5"/>
      <c r="I8" s="6"/>
      <c r="J8" s="7"/>
    </row>
    <row r="9" spans="1:10" ht="13" x14ac:dyDescent="0.3">
      <c r="A9" s="8">
        <v>20</v>
      </c>
      <c r="B9" s="9"/>
      <c r="C9" s="10"/>
      <c r="D9" s="11">
        <f>C9*B9</f>
        <v>0</v>
      </c>
      <c r="E9" s="9">
        <f t="shared" si="1"/>
        <v>0</v>
      </c>
      <c r="F9" s="9"/>
      <c r="G9" s="9"/>
      <c r="H9" s="12"/>
      <c r="I9" s="13"/>
      <c r="J9" s="14"/>
    </row>
    <row r="10" spans="1:10" ht="13" x14ac:dyDescent="0.3">
      <c r="A10" s="8">
        <v>20</v>
      </c>
      <c r="B10" s="9"/>
      <c r="C10" s="10"/>
      <c r="D10" s="11">
        <f t="shared" si="0"/>
        <v>0</v>
      </c>
      <c r="E10" s="9">
        <f t="shared" si="1"/>
        <v>0</v>
      </c>
      <c r="F10" s="9"/>
      <c r="G10" s="9"/>
      <c r="H10" s="12"/>
      <c r="I10" s="13"/>
      <c r="J10" s="14"/>
    </row>
    <row r="11" spans="1:10" ht="13" x14ac:dyDescent="0.3">
      <c r="A11" s="8">
        <v>20</v>
      </c>
      <c r="B11" s="9"/>
      <c r="C11" s="10"/>
      <c r="D11" s="11">
        <f t="shared" si="0"/>
        <v>0</v>
      </c>
      <c r="E11" s="9">
        <f t="shared" si="1"/>
        <v>0</v>
      </c>
      <c r="F11" s="9"/>
      <c r="G11" s="9"/>
      <c r="H11" s="12"/>
      <c r="I11" s="13"/>
      <c r="J11" s="14"/>
    </row>
    <row r="12" spans="1:10" ht="13" x14ac:dyDescent="0.3">
      <c r="A12" s="8">
        <v>20</v>
      </c>
      <c r="B12" s="9"/>
      <c r="C12" s="10"/>
      <c r="D12" s="11">
        <f t="shared" si="0"/>
        <v>0</v>
      </c>
      <c r="E12" s="9">
        <f t="shared" si="1"/>
        <v>0</v>
      </c>
      <c r="F12" s="9"/>
      <c r="G12" s="9"/>
      <c r="H12" s="12"/>
      <c r="I12" s="13"/>
      <c r="J12" s="14"/>
    </row>
    <row r="13" spans="1:10" ht="13" x14ac:dyDescent="0.3">
      <c r="A13" s="8">
        <v>20</v>
      </c>
      <c r="B13" s="9"/>
      <c r="C13" s="10"/>
      <c r="D13" s="11">
        <f t="shared" si="0"/>
        <v>0</v>
      </c>
      <c r="E13" s="9">
        <f t="shared" si="1"/>
        <v>0</v>
      </c>
      <c r="F13" s="9"/>
      <c r="G13" s="9"/>
      <c r="H13" s="12"/>
      <c r="I13" s="13"/>
      <c r="J13" s="14"/>
    </row>
    <row r="14" spans="1:10" ht="13" x14ac:dyDescent="0.3">
      <c r="A14" s="1">
        <v>30</v>
      </c>
      <c r="B14" s="2"/>
      <c r="C14" s="3"/>
      <c r="D14" s="4">
        <f t="shared" si="0"/>
        <v>0</v>
      </c>
      <c r="E14" s="2">
        <f t="shared" si="1"/>
        <v>0</v>
      </c>
      <c r="F14" s="2"/>
      <c r="G14" s="2"/>
      <c r="H14" s="5"/>
      <c r="I14" s="6"/>
      <c r="J14" s="7"/>
    </row>
    <row r="15" spans="1:10" ht="13" x14ac:dyDescent="0.3">
      <c r="A15" s="1">
        <v>30</v>
      </c>
      <c r="B15" s="2"/>
      <c r="C15" s="3"/>
      <c r="D15" s="4">
        <f t="shared" si="0"/>
        <v>0</v>
      </c>
      <c r="E15" s="2">
        <f t="shared" si="1"/>
        <v>0</v>
      </c>
      <c r="F15" s="2"/>
      <c r="G15" s="2"/>
      <c r="H15" s="5"/>
      <c r="I15" s="6"/>
      <c r="J15" s="7"/>
    </row>
    <row r="16" spans="1:10" ht="13" x14ac:dyDescent="0.3">
      <c r="A16" s="1">
        <v>30</v>
      </c>
      <c r="B16" s="2"/>
      <c r="C16" s="3"/>
      <c r="D16" s="4">
        <f t="shared" si="0"/>
        <v>0</v>
      </c>
      <c r="E16" s="2">
        <f t="shared" si="1"/>
        <v>0</v>
      </c>
      <c r="F16" s="2"/>
      <c r="G16" s="2"/>
      <c r="H16" s="5"/>
      <c r="I16" s="6"/>
      <c r="J16" s="7"/>
    </row>
    <row r="17" spans="1:10" ht="13" x14ac:dyDescent="0.3">
      <c r="A17" s="1">
        <v>30</v>
      </c>
      <c r="B17" s="2"/>
      <c r="C17" s="3"/>
      <c r="D17" s="4">
        <f t="shared" si="0"/>
        <v>0</v>
      </c>
      <c r="E17" s="2">
        <f t="shared" si="1"/>
        <v>0</v>
      </c>
      <c r="F17" s="2"/>
      <c r="G17" s="2"/>
      <c r="H17" s="5"/>
      <c r="I17" s="6"/>
      <c r="J17" s="7"/>
    </row>
    <row r="18" spans="1:10" ht="13" x14ac:dyDescent="0.3">
      <c r="A18" s="1">
        <v>30</v>
      </c>
      <c r="B18" s="2"/>
      <c r="C18" s="3"/>
      <c r="D18" s="4">
        <f t="shared" si="0"/>
        <v>0</v>
      </c>
      <c r="E18" s="2">
        <f t="shared" si="1"/>
        <v>0</v>
      </c>
      <c r="F18" s="2"/>
      <c r="G18" s="2"/>
      <c r="H18" s="5"/>
      <c r="I18" s="6"/>
      <c r="J18" s="7"/>
    </row>
    <row r="19" spans="1:10" ht="13" x14ac:dyDescent="0.3">
      <c r="A19" s="15"/>
      <c r="B19" s="15"/>
      <c r="C19" s="15"/>
      <c r="D19" s="16">
        <f>SUM(D4:D13)</f>
        <v>0</v>
      </c>
      <c r="E19" s="15"/>
      <c r="F19" s="15"/>
      <c r="G19" s="15"/>
      <c r="H19" s="15"/>
      <c r="I19" s="15"/>
      <c r="J19" s="15"/>
    </row>
  </sheetData>
  <mergeCells count="3">
    <mergeCell ref="D1:G1"/>
    <mergeCell ref="A2:D2"/>
    <mergeCell ref="E2:J2"/>
  </mergeCells>
  <dataValidations count="1">
    <dataValidation type="list" allowBlank="1" showInputMessage="1" showErrorMessage="1" sqref="G3" xr:uid="{3C0CA94A-311E-461B-9E44-4E7779CC956C}">
      <formula1>"CENTRO DE CUSTO, PROJETO, OS"</formula1>
    </dataValidation>
  </dataValidations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0b6399d-3ab7-4f6d-b809-572a7054636e" xsi:nil="true"/>
    <TaxCatchAll xmlns="88c41a5b-4456-43a2-b8fd-31dec22f32fa"/>
    <lcf76f155ced4ddcb4097134ff3c332f xmlns="60b6399d-3ab7-4f6d-b809-572a705463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DF2E69457EA641AE35E6F5463284E1" ma:contentTypeVersion="13" ma:contentTypeDescription="Crie um novo documento." ma:contentTypeScope="" ma:versionID="21a62d91ea90d24ebdf27d345de75285">
  <xsd:schema xmlns:xsd="http://www.w3.org/2001/XMLSchema" xmlns:xs="http://www.w3.org/2001/XMLSchema" xmlns:p="http://schemas.microsoft.com/office/2006/metadata/properties" xmlns:ns2="60b6399d-3ab7-4f6d-b809-572a7054636e" xmlns:ns3="88c41a5b-4456-43a2-b8fd-31dec22f32fa" targetNamespace="http://schemas.microsoft.com/office/2006/metadata/properties" ma:root="true" ma:fieldsID="87f38f78b4215c721552919de928c92c" ns2:_="" ns3:_="">
    <xsd:import namespace="60b6399d-3ab7-4f6d-b809-572a7054636e"/>
    <xsd:import namespace="88c41a5b-4456-43a2-b8fd-31dec22f32f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6399d-3ab7-4f6d-b809-572a7054636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7bfb4e49-6f5d-460f-8245-f0e15177ea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41a5b-4456-43a2-b8fd-31dec22f32f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23afef1-6d67-4dae-9824-098df3e44f53}" ma:internalName="TaxCatchAll" ma:showField="CatchAllData" ma:web="88c41a5b-4456-43a2-b8fd-31dec22f32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53B4A2-9C4B-4221-98CA-8B591E6533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6EA002-1107-4CEE-9208-A06FCB06299A}">
  <ds:schemaRefs>
    <ds:schemaRef ds:uri="http://schemas.microsoft.com/office/2006/metadata/properties"/>
    <ds:schemaRef ds:uri="http://schemas.microsoft.com/office/infopath/2007/PartnerControls"/>
    <ds:schemaRef ds:uri="60b6399d-3ab7-4f6d-b809-572a7054636e"/>
    <ds:schemaRef ds:uri="88c41a5b-4456-43a2-b8fd-31dec22f32fa"/>
  </ds:schemaRefs>
</ds:datastoreItem>
</file>

<file path=customXml/itemProps3.xml><?xml version="1.0" encoding="utf-8"?>
<ds:datastoreItem xmlns:ds="http://schemas.openxmlformats.org/officeDocument/2006/customXml" ds:itemID="{FB3D5C1B-E628-4704-AAA6-D37D3F903B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6399d-3ab7-4f6d-b809-572a7054636e"/>
    <ds:schemaRef ds:uri="88c41a5b-4456-43a2-b8fd-31dec22f3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0ed6a7-0f03-43d9-901d-02d4a7e408aa}" enabled="1" method="Privileged" siteId="{7893571b-6c2c-4cef-b4da-7d4b266a06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SPOT</vt:lpstr>
      <vt:lpstr>RATEIO</vt:lpstr>
    </vt:vector>
  </TitlesOfParts>
  <Manager/>
  <Company>Cia. Vale do Rio Doce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CVRD</dc:creator>
  <cp:keywords/>
  <dc:description/>
  <cp:lastModifiedBy>Laercia Duarte</cp:lastModifiedBy>
  <cp:revision/>
  <dcterms:created xsi:type="dcterms:W3CDTF">2007-01-11T14:15:46Z</dcterms:created>
  <dcterms:modified xsi:type="dcterms:W3CDTF">2026-05-25T12:41:46Z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0x010100B9DF2E69457EA641AE35E6F5463284E1</vt:lpwstr>
  </property>
  <property fmtid="{D5CDD505-2E9C-101B-9397-08002B2CF9AE}" pid="3" name="MSIP_Label_340ed6a7-0f03-43d9-901d-02d4a7e408aa_Enabled">
    <vt:lpwstr>true</vt:lpwstr>
  </property>
  <property fmtid="{D5CDD505-2E9C-101B-9397-08002B2CF9AE}" pid="4" name="MSIP_Label_340ed6a7-0f03-43d9-901d-02d4a7e408aa_SetDate">
    <vt:lpwstr>2025-03-17T19:35:38Z</vt:lpwstr>
  </property>
  <property fmtid="{D5CDD505-2E9C-101B-9397-08002B2CF9AE}" pid="5" name="MSIP_Label_340ed6a7-0f03-43d9-901d-02d4a7e408aa_Method">
    <vt:lpwstr>Standard</vt:lpwstr>
  </property>
  <property fmtid="{D5CDD505-2E9C-101B-9397-08002B2CF9AE}" pid="6" name="MSIP_Label_340ed6a7-0f03-43d9-901d-02d4a7e408aa_Name">
    <vt:lpwstr>Public</vt:lpwstr>
  </property>
  <property fmtid="{D5CDD505-2E9C-101B-9397-08002B2CF9AE}" pid="7" name="MSIP_Label_340ed6a7-0f03-43d9-901d-02d4a7e408aa_SiteId">
    <vt:lpwstr>7893571b-6c2c-4cef-b4da-7d4b266a0626</vt:lpwstr>
  </property>
  <property fmtid="{D5CDD505-2E9C-101B-9397-08002B2CF9AE}" pid="8" name="MSIP_Label_340ed6a7-0f03-43d9-901d-02d4a7e408aa_ActionId">
    <vt:lpwstr>6d7083bb-31c7-423b-b78e-1cda86d70364</vt:lpwstr>
  </property>
  <property fmtid="{D5CDD505-2E9C-101B-9397-08002B2CF9AE}" pid="9" name="MSIP_Label_340ed6a7-0f03-43d9-901d-02d4a7e408aa_ContentBits">
    <vt:lpwstr>0</vt:lpwstr>
  </property>
</Properties>
</file>